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rezultatai\"/>
    </mc:Choice>
  </mc:AlternateContent>
  <bookViews>
    <workbookView xWindow="0" yWindow="0" windowWidth="28800" windowHeight="1233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08" i="2" l="1"/>
  <c r="N600" i="2"/>
  <c r="N601" i="2"/>
  <c r="N602" i="2"/>
  <c r="N603" i="2"/>
  <c r="N604" i="2"/>
  <c r="N605" i="2"/>
  <c r="N606" i="2"/>
  <c r="N607" i="2"/>
  <c r="N599" i="2"/>
  <c r="N583" i="2"/>
  <c r="N584" i="2"/>
  <c r="N585" i="2"/>
  <c r="N586" i="2"/>
  <c r="N587" i="2"/>
  <c r="N588" i="2"/>
  <c r="N589" i="2"/>
  <c r="N590" i="2"/>
  <c r="N591" i="2"/>
  <c r="N582" i="2"/>
  <c r="N566" i="2"/>
  <c r="N567" i="2"/>
  <c r="N568" i="2"/>
  <c r="N569" i="2"/>
  <c r="N570" i="2"/>
  <c r="N571" i="2"/>
  <c r="N572" i="2"/>
  <c r="N573" i="2"/>
  <c r="N574" i="2"/>
  <c r="N565" i="2"/>
  <c r="N549" i="2"/>
  <c r="N550" i="2"/>
  <c r="N551" i="2"/>
  <c r="N552" i="2"/>
  <c r="N553" i="2"/>
  <c r="N554" i="2"/>
  <c r="N555" i="2"/>
  <c r="N556" i="2"/>
  <c r="N557" i="2"/>
  <c r="N548" i="2"/>
  <c r="N532" i="2"/>
  <c r="N533" i="2"/>
  <c r="N534" i="2"/>
  <c r="N535" i="2"/>
  <c r="N536" i="2"/>
  <c r="N537" i="2"/>
  <c r="N538" i="2"/>
  <c r="N539" i="2"/>
  <c r="N540" i="2"/>
  <c r="N531" i="2"/>
  <c r="N515" i="2"/>
  <c r="N516" i="2"/>
  <c r="N517" i="2"/>
  <c r="N518" i="2"/>
  <c r="N519" i="2"/>
  <c r="N520" i="2"/>
  <c r="N521" i="2"/>
  <c r="N522" i="2"/>
  <c r="N523" i="2"/>
  <c r="N514" i="2"/>
  <c r="N498" i="2"/>
  <c r="N499" i="2"/>
  <c r="N500" i="2"/>
  <c r="N501" i="2"/>
  <c r="N502" i="2"/>
  <c r="N503" i="2"/>
  <c r="N504" i="2"/>
  <c r="N505" i="2"/>
  <c r="N506" i="2"/>
  <c r="N497" i="2"/>
  <c r="N481" i="2"/>
  <c r="N482" i="2"/>
  <c r="N483" i="2"/>
  <c r="N484" i="2"/>
  <c r="N485" i="2"/>
  <c r="N486" i="2"/>
  <c r="N487" i="2"/>
  <c r="N488" i="2"/>
  <c r="N489" i="2"/>
  <c r="N480" i="2"/>
  <c r="N464" i="2"/>
  <c r="N465" i="2"/>
  <c r="N466" i="2"/>
  <c r="N467" i="2"/>
  <c r="N468" i="2"/>
  <c r="N469" i="2"/>
  <c r="N470" i="2"/>
  <c r="N471" i="2"/>
  <c r="N472" i="2"/>
  <c r="N463" i="2"/>
  <c r="N447" i="2"/>
  <c r="N448" i="2"/>
  <c r="N449" i="2"/>
  <c r="N450" i="2"/>
  <c r="N451" i="2"/>
  <c r="N452" i="2"/>
  <c r="N453" i="2"/>
  <c r="N454" i="2"/>
  <c r="N455" i="2"/>
  <c r="N446" i="2"/>
  <c r="N430" i="2"/>
  <c r="N431" i="2"/>
  <c r="N432" i="2"/>
  <c r="N433" i="2"/>
  <c r="N434" i="2"/>
  <c r="N435" i="2"/>
  <c r="N436" i="2"/>
  <c r="N437" i="2"/>
  <c r="N438" i="2"/>
  <c r="N429" i="2"/>
  <c r="N413" i="2"/>
  <c r="N414" i="2"/>
  <c r="N415" i="2"/>
  <c r="N416" i="2"/>
  <c r="N417" i="2"/>
  <c r="N418" i="2"/>
  <c r="N419" i="2"/>
  <c r="N420" i="2"/>
  <c r="N421" i="2"/>
  <c r="N412" i="2"/>
  <c r="N396" i="2"/>
  <c r="N397" i="2"/>
  <c r="N398" i="2"/>
  <c r="N399" i="2"/>
  <c r="N400" i="2"/>
  <c r="N401" i="2"/>
  <c r="N402" i="2"/>
  <c r="N403" i="2"/>
  <c r="N404" i="2"/>
  <c r="N395" i="2"/>
  <c r="N379" i="2"/>
  <c r="N380" i="2"/>
  <c r="N381" i="2"/>
  <c r="N382" i="2"/>
  <c r="N383" i="2"/>
  <c r="N384" i="2"/>
  <c r="N385" i="2"/>
  <c r="N386" i="2"/>
  <c r="N387" i="2"/>
  <c r="N378" i="2"/>
  <c r="N362" i="2"/>
  <c r="N363" i="2"/>
  <c r="N364" i="2"/>
  <c r="N365" i="2"/>
  <c r="N366" i="2"/>
  <c r="N367" i="2"/>
  <c r="N368" i="2"/>
  <c r="N369" i="2"/>
  <c r="N370" i="2"/>
  <c r="N361" i="2"/>
  <c r="N345" i="2"/>
  <c r="N346" i="2"/>
  <c r="N347" i="2"/>
  <c r="N348" i="2"/>
  <c r="N349" i="2"/>
  <c r="N350" i="2"/>
  <c r="N351" i="2"/>
  <c r="N352" i="2"/>
  <c r="N353" i="2"/>
  <c r="N344" i="2"/>
  <c r="N328" i="2"/>
  <c r="N329" i="2"/>
  <c r="N330" i="2"/>
  <c r="N331" i="2"/>
  <c r="N332" i="2"/>
  <c r="N333" i="2"/>
  <c r="N334" i="2"/>
  <c r="N335" i="2"/>
  <c r="N336" i="2"/>
  <c r="N327" i="2"/>
  <c r="N311" i="2"/>
  <c r="N312" i="2"/>
  <c r="N313" i="2"/>
  <c r="N314" i="2"/>
  <c r="N315" i="2"/>
  <c r="N316" i="2"/>
  <c r="N317" i="2"/>
  <c r="N318" i="2"/>
  <c r="N319" i="2"/>
  <c r="N310" i="2"/>
  <c r="N294" i="2"/>
  <c r="N295" i="2"/>
  <c r="N296" i="2"/>
  <c r="N297" i="2"/>
  <c r="N298" i="2"/>
  <c r="N299" i="2"/>
  <c r="N300" i="2"/>
  <c r="N301" i="2"/>
  <c r="N302" i="2"/>
  <c r="N293" i="2"/>
  <c r="N277" i="2"/>
  <c r="N278" i="2"/>
  <c r="N279" i="2"/>
  <c r="N280" i="2"/>
  <c r="N281" i="2"/>
  <c r="N282" i="2"/>
  <c r="N283" i="2"/>
  <c r="N284" i="2"/>
  <c r="N285" i="2"/>
  <c r="N276" i="2"/>
  <c r="N261" i="2"/>
  <c r="N262" i="2"/>
  <c r="N263" i="2"/>
  <c r="N264" i="2"/>
  <c r="N265" i="2"/>
  <c r="N266" i="2"/>
  <c r="N267" i="2"/>
  <c r="N268" i="2"/>
  <c r="N269" i="2"/>
  <c r="N260" i="2"/>
  <c r="N244" i="2"/>
  <c r="N245" i="2"/>
  <c r="N246" i="2"/>
  <c r="N247" i="2"/>
  <c r="N248" i="2"/>
  <c r="N249" i="2"/>
  <c r="N250" i="2"/>
  <c r="N251" i="2"/>
  <c r="N252" i="2"/>
  <c r="N243" i="2"/>
  <c r="N227" i="2"/>
  <c r="N228" i="2"/>
  <c r="N229" i="2"/>
  <c r="N230" i="2"/>
  <c r="N231" i="2"/>
  <c r="N232" i="2"/>
  <c r="N233" i="2"/>
  <c r="N234" i="2"/>
  <c r="N235" i="2"/>
  <c r="N226" i="2"/>
  <c r="N218" i="2"/>
  <c r="N210" i="2"/>
  <c r="N211" i="2"/>
  <c r="N212" i="2"/>
  <c r="N213" i="2"/>
  <c r="N214" i="2"/>
  <c r="N215" i="2"/>
  <c r="N216" i="2"/>
  <c r="N217" i="2"/>
  <c r="N209" i="2"/>
  <c r="N193" i="2"/>
  <c r="N194" i="2"/>
  <c r="N195" i="2"/>
  <c r="N196" i="2"/>
  <c r="N197" i="2"/>
  <c r="N198" i="2"/>
  <c r="N199" i="2"/>
  <c r="N200" i="2"/>
  <c r="N201" i="2"/>
  <c r="N192" i="2"/>
  <c r="N176" i="2"/>
  <c r="N177" i="2"/>
  <c r="N178" i="2"/>
  <c r="N179" i="2"/>
  <c r="N180" i="2"/>
  <c r="N181" i="2"/>
  <c r="N182" i="2"/>
  <c r="N183" i="2"/>
  <c r="N184" i="2"/>
  <c r="N175" i="2"/>
  <c r="N159" i="2"/>
  <c r="N160" i="2"/>
  <c r="N161" i="2"/>
  <c r="N162" i="2"/>
  <c r="N163" i="2"/>
  <c r="N164" i="2"/>
  <c r="N165" i="2"/>
  <c r="N166" i="2"/>
  <c r="N167" i="2"/>
  <c r="N158" i="2"/>
  <c r="N142" i="2"/>
  <c r="N143" i="2"/>
  <c r="N144" i="2"/>
  <c r="N145" i="2"/>
  <c r="N146" i="2"/>
  <c r="N147" i="2"/>
  <c r="N148" i="2"/>
  <c r="N149" i="2"/>
  <c r="N150" i="2"/>
  <c r="N141" i="2"/>
  <c r="N125" i="2"/>
  <c r="N126" i="2"/>
  <c r="N127" i="2"/>
  <c r="N128" i="2"/>
  <c r="N129" i="2"/>
  <c r="N130" i="2"/>
  <c r="N131" i="2"/>
  <c r="N132" i="2"/>
  <c r="N133" i="2"/>
  <c r="N124" i="2"/>
  <c r="N108" i="2"/>
  <c r="N109" i="2"/>
  <c r="N110" i="2"/>
  <c r="N111" i="2"/>
  <c r="N112" i="2"/>
  <c r="N113" i="2"/>
  <c r="N114" i="2"/>
  <c r="N115" i="2"/>
  <c r="N116" i="2"/>
  <c r="N107" i="2"/>
  <c r="N91" i="2"/>
  <c r="N92" i="2"/>
  <c r="N93" i="2"/>
  <c r="N94" i="2"/>
  <c r="N95" i="2"/>
  <c r="N96" i="2"/>
  <c r="N97" i="2"/>
  <c r="N98" i="2"/>
  <c r="N99" i="2"/>
  <c r="N90" i="2"/>
  <c r="N74" i="2"/>
  <c r="N75" i="2"/>
  <c r="N76" i="2"/>
  <c r="N77" i="2"/>
  <c r="N78" i="2"/>
  <c r="N79" i="2"/>
  <c r="N80" i="2"/>
  <c r="N81" i="2"/>
  <c r="N82" i="2"/>
  <c r="N73" i="2"/>
  <c r="N57" i="2"/>
  <c r="N58" i="2"/>
  <c r="N59" i="2"/>
  <c r="N60" i="2"/>
  <c r="N61" i="2"/>
  <c r="N62" i="2"/>
  <c r="N63" i="2"/>
  <c r="N64" i="2"/>
  <c r="N65" i="2"/>
  <c r="N56" i="2"/>
  <c r="N38" i="2"/>
  <c r="N39" i="2"/>
  <c r="N40" i="2"/>
  <c r="N41" i="2"/>
  <c r="N42" i="2"/>
  <c r="N43" i="2"/>
  <c r="N44" i="2"/>
  <c r="N45" i="2"/>
  <c r="N46" i="2"/>
  <c r="N37" i="2"/>
  <c r="N20" i="2"/>
  <c r="N21" i="2"/>
  <c r="N22" i="2"/>
  <c r="N23" i="2"/>
  <c r="N24" i="2"/>
  <c r="N25" i="2"/>
  <c r="N26" i="2"/>
  <c r="N27" i="2"/>
  <c r="N28" i="2"/>
  <c r="N19" i="2"/>
  <c r="O608" i="2"/>
  <c r="O600" i="2"/>
  <c r="O601" i="2"/>
  <c r="O602" i="2"/>
  <c r="O603" i="2"/>
  <c r="O604" i="2"/>
  <c r="O605" i="2"/>
  <c r="O606" i="2"/>
  <c r="O607" i="2"/>
  <c r="O599" i="2"/>
  <c r="O583" i="2"/>
  <c r="O584" i="2"/>
  <c r="O585" i="2"/>
  <c r="O586" i="2"/>
  <c r="O587" i="2"/>
  <c r="O588" i="2"/>
  <c r="O589" i="2"/>
  <c r="O590" i="2"/>
  <c r="O591" i="2"/>
  <c r="O582" i="2"/>
  <c r="O566" i="2"/>
  <c r="O567" i="2"/>
  <c r="O568" i="2"/>
  <c r="O569" i="2"/>
  <c r="O570" i="2"/>
  <c r="O571" i="2"/>
  <c r="O572" i="2"/>
  <c r="O573" i="2"/>
  <c r="O574" i="2"/>
  <c r="O565" i="2"/>
  <c r="O549" i="2"/>
  <c r="O550" i="2"/>
  <c r="O551" i="2"/>
  <c r="O552" i="2"/>
  <c r="O553" i="2"/>
  <c r="O554" i="2"/>
  <c r="O555" i="2"/>
  <c r="O556" i="2"/>
  <c r="O557" i="2"/>
  <c r="O548" i="2"/>
  <c r="O532" i="2"/>
  <c r="O533" i="2"/>
  <c r="O534" i="2"/>
  <c r="O535" i="2"/>
  <c r="O536" i="2"/>
  <c r="O537" i="2"/>
  <c r="O538" i="2"/>
  <c r="O539" i="2"/>
  <c r="O540" i="2"/>
  <c r="O531" i="2"/>
  <c r="O515" i="2"/>
  <c r="O516" i="2"/>
  <c r="O517" i="2"/>
  <c r="O518" i="2"/>
  <c r="O519" i="2"/>
  <c r="O520" i="2"/>
  <c r="O521" i="2"/>
  <c r="O522" i="2"/>
  <c r="O523" i="2"/>
  <c r="O514" i="2"/>
  <c r="O498" i="2"/>
  <c r="O499" i="2"/>
  <c r="O500" i="2"/>
  <c r="O501" i="2"/>
  <c r="O502" i="2"/>
  <c r="O503" i="2"/>
  <c r="O504" i="2"/>
  <c r="O505" i="2"/>
  <c r="O506" i="2"/>
  <c r="O497" i="2"/>
  <c r="O481" i="2"/>
  <c r="O482" i="2"/>
  <c r="O483" i="2"/>
  <c r="O484" i="2"/>
  <c r="O485" i="2"/>
  <c r="O486" i="2"/>
  <c r="O487" i="2"/>
  <c r="O488" i="2"/>
  <c r="O489" i="2"/>
  <c r="O480" i="2"/>
  <c r="O464" i="2"/>
  <c r="O465" i="2"/>
  <c r="O466" i="2"/>
  <c r="O467" i="2"/>
  <c r="O468" i="2"/>
  <c r="O469" i="2"/>
  <c r="O470" i="2"/>
  <c r="O471" i="2"/>
  <c r="O472" i="2"/>
  <c r="O463" i="2"/>
  <c r="O447" i="2"/>
  <c r="O448" i="2"/>
  <c r="O449" i="2"/>
  <c r="O450" i="2"/>
  <c r="O451" i="2"/>
  <c r="O452" i="2"/>
  <c r="O453" i="2"/>
  <c r="O454" i="2"/>
  <c r="O455" i="2"/>
  <c r="O446" i="2"/>
  <c r="O430" i="2"/>
  <c r="O431" i="2"/>
  <c r="O432" i="2"/>
  <c r="O433" i="2"/>
  <c r="O434" i="2"/>
  <c r="O435" i="2"/>
  <c r="O436" i="2"/>
  <c r="O437" i="2"/>
  <c r="O438" i="2"/>
  <c r="O429" i="2"/>
  <c r="O413" i="2"/>
  <c r="O414" i="2"/>
  <c r="O415" i="2"/>
  <c r="O416" i="2"/>
  <c r="O417" i="2"/>
  <c r="O418" i="2"/>
  <c r="O419" i="2"/>
  <c r="O420" i="2"/>
  <c r="O421" i="2"/>
  <c r="O412" i="2"/>
  <c r="O396" i="2"/>
  <c r="O397" i="2"/>
  <c r="O398" i="2"/>
  <c r="O399" i="2"/>
  <c r="O400" i="2"/>
  <c r="O401" i="2"/>
  <c r="O402" i="2"/>
  <c r="O403" i="2"/>
  <c r="O404" i="2"/>
  <c r="O395" i="2"/>
  <c r="O379" i="2"/>
  <c r="O380" i="2"/>
  <c r="O381" i="2"/>
  <c r="O382" i="2"/>
  <c r="O383" i="2"/>
  <c r="O384" i="2"/>
  <c r="O385" i="2"/>
  <c r="O386" i="2"/>
  <c r="O387" i="2"/>
  <c r="O378" i="2"/>
  <c r="O362" i="2"/>
  <c r="O363" i="2"/>
  <c r="O364" i="2"/>
  <c r="O365" i="2"/>
  <c r="O366" i="2"/>
  <c r="O367" i="2"/>
  <c r="O368" i="2"/>
  <c r="O369" i="2"/>
  <c r="O370" i="2"/>
  <c r="O361" i="2"/>
  <c r="O345" i="2"/>
  <c r="O346" i="2"/>
  <c r="O347" i="2"/>
  <c r="O348" i="2"/>
  <c r="O349" i="2"/>
  <c r="O350" i="2"/>
  <c r="O351" i="2"/>
  <c r="O352" i="2"/>
  <c r="O353" i="2"/>
  <c r="O344" i="2"/>
  <c r="O328" i="2"/>
  <c r="O329" i="2"/>
  <c r="O330" i="2"/>
  <c r="O331" i="2"/>
  <c r="O332" i="2"/>
  <c r="O333" i="2"/>
  <c r="O334" i="2"/>
  <c r="O335" i="2"/>
  <c r="O336" i="2"/>
  <c r="O327" i="2"/>
  <c r="O311" i="2"/>
  <c r="O312" i="2"/>
  <c r="O313" i="2"/>
  <c r="O314" i="2"/>
  <c r="O315" i="2"/>
  <c r="O316" i="2"/>
  <c r="O317" i="2"/>
  <c r="O318" i="2"/>
  <c r="O319" i="2"/>
  <c r="O310" i="2"/>
  <c r="O294" i="2"/>
  <c r="O295" i="2"/>
  <c r="O296" i="2"/>
  <c r="O297" i="2"/>
  <c r="O298" i="2"/>
  <c r="O299" i="2"/>
  <c r="O300" i="2"/>
  <c r="O301" i="2"/>
  <c r="O302" i="2"/>
  <c r="O293" i="2"/>
  <c r="O277" i="2"/>
  <c r="O278" i="2"/>
  <c r="O279" i="2"/>
  <c r="O280" i="2"/>
  <c r="O281" i="2"/>
  <c r="O282" i="2"/>
  <c r="O283" i="2"/>
  <c r="O284" i="2"/>
  <c r="O285" i="2"/>
  <c r="O276" i="2"/>
  <c r="O261" i="2"/>
  <c r="O262" i="2"/>
  <c r="O263" i="2"/>
  <c r="O264" i="2"/>
  <c r="O265" i="2"/>
  <c r="O266" i="2"/>
  <c r="O267" i="2"/>
  <c r="O268" i="2"/>
  <c r="O269" i="2"/>
  <c r="O260" i="2"/>
  <c r="O244" i="2"/>
  <c r="O245" i="2"/>
  <c r="O246" i="2"/>
  <c r="O247" i="2"/>
  <c r="O248" i="2"/>
  <c r="O249" i="2"/>
  <c r="O250" i="2"/>
  <c r="O251" i="2"/>
  <c r="O252" i="2"/>
  <c r="O243" i="2"/>
  <c r="O227" i="2"/>
  <c r="O228" i="2"/>
  <c r="O229" i="2"/>
  <c r="O230" i="2"/>
  <c r="O231" i="2"/>
  <c r="O232" i="2"/>
  <c r="O233" i="2"/>
  <c r="O234" i="2"/>
  <c r="O235" i="2"/>
  <c r="O226" i="2"/>
  <c r="O210" i="2"/>
  <c r="O211" i="2"/>
  <c r="O212" i="2"/>
  <c r="O213" i="2"/>
  <c r="O214" i="2"/>
  <c r="O215" i="2"/>
  <c r="O216" i="2"/>
  <c r="O217" i="2"/>
  <c r="O218" i="2"/>
  <c r="O209" i="2"/>
  <c r="O193" i="2"/>
  <c r="O194" i="2"/>
  <c r="O195" i="2"/>
  <c r="O196" i="2"/>
  <c r="O197" i="2"/>
  <c r="O198" i="2"/>
  <c r="O199" i="2"/>
  <c r="O200" i="2"/>
  <c r="O201" i="2"/>
  <c r="O192" i="2"/>
  <c r="O176" i="2"/>
  <c r="O177" i="2"/>
  <c r="O178" i="2"/>
  <c r="O179" i="2"/>
  <c r="O180" i="2"/>
  <c r="O181" i="2"/>
  <c r="O182" i="2"/>
  <c r="O183" i="2"/>
  <c r="O184" i="2"/>
  <c r="O175" i="2"/>
  <c r="O159" i="2"/>
  <c r="O160" i="2"/>
  <c r="O161" i="2"/>
  <c r="O162" i="2"/>
  <c r="O163" i="2"/>
  <c r="O164" i="2"/>
  <c r="O165" i="2"/>
  <c r="O166" i="2"/>
  <c r="O167" i="2"/>
  <c r="O158" i="2"/>
  <c r="O142" i="2"/>
  <c r="O143" i="2"/>
  <c r="O144" i="2"/>
  <c r="O145" i="2"/>
  <c r="O146" i="2"/>
  <c r="O147" i="2"/>
  <c r="O148" i="2"/>
  <c r="O149" i="2"/>
  <c r="O150" i="2"/>
  <c r="O141" i="2"/>
  <c r="O125" i="2"/>
  <c r="O126" i="2"/>
  <c r="O127" i="2"/>
  <c r="O128" i="2"/>
  <c r="O129" i="2"/>
  <c r="O130" i="2"/>
  <c r="O131" i="2"/>
  <c r="O132" i="2"/>
  <c r="O133" i="2"/>
  <c r="O124" i="2"/>
  <c r="O108" i="2"/>
  <c r="O109" i="2"/>
  <c r="O110" i="2"/>
  <c r="O111" i="2"/>
  <c r="O112" i="2"/>
  <c r="O113" i="2"/>
  <c r="O114" i="2"/>
  <c r="O115" i="2"/>
  <c r="O116" i="2"/>
  <c r="O107" i="2"/>
  <c r="O91" i="2"/>
  <c r="O92" i="2"/>
  <c r="O93" i="2"/>
  <c r="O94" i="2"/>
  <c r="O95" i="2"/>
  <c r="O96" i="2"/>
  <c r="O97" i="2"/>
  <c r="O98" i="2"/>
  <c r="O99" i="2"/>
  <c r="O90" i="2"/>
  <c r="O74" i="2"/>
  <c r="O75" i="2"/>
  <c r="O76" i="2"/>
  <c r="O77" i="2"/>
  <c r="O78" i="2"/>
  <c r="O79" i="2"/>
  <c r="O80" i="2"/>
  <c r="O81" i="2"/>
  <c r="O82" i="2"/>
  <c r="O73" i="2"/>
  <c r="O57" i="2"/>
  <c r="O58" i="2"/>
  <c r="O59" i="2"/>
  <c r="O60" i="2"/>
  <c r="O61" i="2"/>
  <c r="O62" i="2"/>
  <c r="O63" i="2"/>
  <c r="O64" i="2"/>
  <c r="O65" i="2"/>
  <c r="O56" i="2"/>
  <c r="O38" i="2"/>
  <c r="O39" i="2"/>
  <c r="O40" i="2"/>
  <c r="O41" i="2"/>
  <c r="O42" i="2"/>
  <c r="O43" i="2"/>
  <c r="O44" i="2"/>
  <c r="O45" i="2"/>
  <c r="O46" i="2"/>
  <c r="O37" i="2"/>
  <c r="O20" i="2"/>
  <c r="O21" i="2"/>
  <c r="O22" i="2"/>
  <c r="O23" i="2"/>
  <c r="O24" i="2"/>
  <c r="O25" i="2"/>
  <c r="O26" i="2"/>
  <c r="O27" i="2"/>
  <c r="O28" i="2"/>
  <c r="AN26" i="13"/>
  <c r="U26" i="13"/>
  <c r="V26" i="13"/>
  <c r="W26" i="13"/>
  <c r="X26" i="13"/>
  <c r="Y26" i="13"/>
  <c r="Z26" i="13"/>
  <c r="AA26" i="13"/>
  <c r="M26" i="13"/>
  <c r="N26" i="13"/>
  <c r="O26" i="13"/>
  <c r="P26" i="13"/>
  <c r="Q26" i="13"/>
  <c r="R26" i="13"/>
  <c r="S26" i="13"/>
  <c r="AN25" i="13"/>
  <c r="M25" i="13"/>
  <c r="N25" i="13"/>
  <c r="O25" i="13"/>
  <c r="P25" i="13"/>
  <c r="Q25" i="13"/>
  <c r="R25" i="13"/>
  <c r="S25" i="13"/>
  <c r="AN24" i="13"/>
  <c r="M24" i="13"/>
  <c r="N24" i="13"/>
  <c r="O24" i="13"/>
  <c r="P24" i="13"/>
  <c r="Q24" i="13"/>
  <c r="R24" i="13"/>
  <c r="S24" i="13"/>
  <c r="AN23" i="13"/>
  <c r="M23" i="13"/>
  <c r="N23" i="13"/>
  <c r="O23" i="13"/>
  <c r="P23" i="13"/>
  <c r="Q23" i="13"/>
  <c r="R23" i="13"/>
  <c r="S23" i="13"/>
  <c r="AN22" i="13"/>
  <c r="M22" i="13"/>
  <c r="N22" i="13"/>
  <c r="O22" i="13"/>
  <c r="P22" i="13"/>
  <c r="Q22" i="13"/>
  <c r="R22" i="13"/>
  <c r="S22" i="13"/>
  <c r="AN21" i="13"/>
  <c r="M21" i="13"/>
  <c r="N21" i="13"/>
  <c r="O21" i="13"/>
  <c r="P21" i="13"/>
  <c r="Q21" i="13"/>
  <c r="R21" i="13"/>
  <c r="S21" i="13"/>
  <c r="AN20" i="13"/>
  <c r="M20" i="13"/>
  <c r="N20" i="13"/>
  <c r="O20" i="13"/>
  <c r="P20" i="13"/>
  <c r="Q20" i="13"/>
  <c r="R20" i="13"/>
  <c r="S20" i="13"/>
  <c r="AN19" i="13"/>
  <c r="U19" i="13"/>
  <c r="V19" i="13"/>
  <c r="W19" i="13"/>
  <c r="X19" i="13"/>
  <c r="Y19" i="13"/>
  <c r="Z19" i="13"/>
  <c r="AA19" i="13"/>
  <c r="M19" i="13"/>
  <c r="N19" i="13"/>
  <c r="O19" i="13"/>
  <c r="P19" i="13"/>
  <c r="Q19" i="13"/>
  <c r="R19" i="13"/>
  <c r="S19" i="13"/>
  <c r="AN18" i="13"/>
  <c r="AC18" i="13"/>
  <c r="AD18" i="13"/>
  <c r="AE18" i="13"/>
  <c r="AF18" i="13"/>
  <c r="AG18" i="13"/>
  <c r="AH18" i="13"/>
  <c r="AI18" i="13"/>
  <c r="U18" i="13"/>
  <c r="V18" i="13"/>
  <c r="W18" i="13"/>
  <c r="X18" i="13"/>
  <c r="Y18" i="13"/>
  <c r="Z18" i="13"/>
  <c r="AA18" i="13"/>
  <c r="M18" i="13"/>
  <c r="N18" i="13"/>
  <c r="O18" i="13"/>
  <c r="P18" i="13"/>
  <c r="Q18" i="13"/>
  <c r="R18" i="13"/>
  <c r="S18" i="13"/>
  <c r="AN17" i="13"/>
  <c r="U17" i="13"/>
  <c r="V17" i="13"/>
  <c r="W17" i="13"/>
  <c r="X17" i="13"/>
  <c r="Y17" i="13"/>
  <c r="Z17" i="13"/>
  <c r="AA17" i="13"/>
  <c r="M17" i="13"/>
  <c r="N17" i="13"/>
  <c r="O17" i="13"/>
  <c r="P17" i="13"/>
  <c r="Q17" i="13"/>
  <c r="R17" i="13"/>
  <c r="S17" i="13"/>
  <c r="AN16" i="13"/>
  <c r="AN15" i="13"/>
  <c r="U15" i="13"/>
  <c r="V15" i="13"/>
  <c r="W15" i="13"/>
  <c r="X15" i="13"/>
  <c r="Y15" i="13"/>
  <c r="Z15" i="13"/>
  <c r="AA15" i="13"/>
  <c r="M15" i="13"/>
  <c r="N15" i="13"/>
  <c r="O15" i="13"/>
  <c r="P15" i="13"/>
  <c r="Q15" i="13"/>
  <c r="R15" i="13"/>
  <c r="S15" i="13"/>
  <c r="AN14" i="13"/>
  <c r="AC14" i="13"/>
  <c r="AD14" i="13"/>
  <c r="AE14" i="13"/>
  <c r="AF14" i="13"/>
  <c r="AG14" i="13"/>
  <c r="AH14" i="13"/>
  <c r="AI14" i="13"/>
  <c r="U14" i="13"/>
  <c r="V14" i="13"/>
  <c r="W14" i="13"/>
  <c r="X14" i="13"/>
  <c r="Y14" i="13"/>
  <c r="Z14" i="13"/>
  <c r="AA14" i="13"/>
  <c r="M14" i="13"/>
  <c r="N14" i="13"/>
  <c r="O14" i="13"/>
  <c r="P14" i="13"/>
  <c r="Q14" i="13"/>
  <c r="R14" i="13"/>
  <c r="S14" i="13"/>
  <c r="AN13" i="13"/>
  <c r="M13" i="13"/>
  <c r="N13" i="13"/>
  <c r="O13" i="13"/>
  <c r="P13" i="13"/>
  <c r="Q13" i="13"/>
  <c r="R13" i="13"/>
  <c r="S13" i="13"/>
  <c r="AN12" i="13"/>
  <c r="U12" i="13"/>
  <c r="V12" i="13"/>
  <c r="W12" i="13"/>
  <c r="X12" i="13"/>
  <c r="Y12" i="13"/>
  <c r="Z12" i="13"/>
  <c r="AA12" i="13"/>
  <c r="M12" i="13"/>
  <c r="N12" i="13"/>
  <c r="O12" i="13"/>
  <c r="P12" i="13"/>
  <c r="Q12" i="13"/>
  <c r="R12" i="13"/>
  <c r="S12" i="13"/>
  <c r="AN11" i="13"/>
  <c r="AC11" i="13"/>
  <c r="AD11" i="13"/>
  <c r="AE11" i="13"/>
  <c r="AF11" i="13"/>
  <c r="AG11" i="13"/>
  <c r="AH11" i="13"/>
  <c r="AI11" i="13"/>
  <c r="U11" i="13"/>
  <c r="V11" i="13"/>
  <c r="W11" i="13"/>
  <c r="X11" i="13"/>
  <c r="Y11" i="13"/>
  <c r="Z11" i="13"/>
  <c r="AA11" i="13"/>
  <c r="M11" i="13"/>
  <c r="N11" i="13"/>
  <c r="O11" i="13"/>
  <c r="P11" i="13"/>
  <c r="Q11" i="13"/>
  <c r="R11" i="13"/>
  <c r="S11" i="13"/>
  <c r="AN10" i="13"/>
  <c r="P600" i="2"/>
  <c r="Q600" i="2"/>
  <c r="R600" i="2"/>
  <c r="P601" i="2"/>
  <c r="Q601" i="2"/>
  <c r="R601" i="2"/>
  <c r="P602" i="2"/>
  <c r="P603" i="2"/>
  <c r="Q603" i="2"/>
  <c r="R603" i="2"/>
  <c r="P604" i="2"/>
  <c r="Q604" i="2"/>
  <c r="R604" i="2"/>
  <c r="P605" i="2"/>
  <c r="Q605" i="2"/>
  <c r="R605" i="2"/>
  <c r="P606" i="2"/>
  <c r="Q606" i="2"/>
  <c r="R606" i="2"/>
  <c r="P607" i="2"/>
  <c r="Q607" i="2"/>
  <c r="R607" i="2"/>
  <c r="P608" i="2"/>
  <c r="Q608" i="2"/>
  <c r="R608" i="2"/>
  <c r="P599" i="2"/>
  <c r="P583" i="2"/>
  <c r="Q583" i="2"/>
  <c r="R583" i="2"/>
  <c r="P584" i="2"/>
  <c r="Q584" i="2"/>
  <c r="R584" i="2"/>
  <c r="P585" i="2"/>
  <c r="Q585" i="2"/>
  <c r="R585" i="2"/>
  <c r="P586" i="2"/>
  <c r="Q586" i="2"/>
  <c r="R586" i="2"/>
  <c r="P587" i="2"/>
  <c r="Q587" i="2"/>
  <c r="R587" i="2"/>
  <c r="P588" i="2"/>
  <c r="Q588" i="2"/>
  <c r="R588" i="2"/>
  <c r="P589" i="2"/>
  <c r="P590" i="2"/>
  <c r="Q590" i="2"/>
  <c r="R590" i="2"/>
  <c r="P591" i="2"/>
  <c r="Q591" i="2"/>
  <c r="R591" i="2"/>
  <c r="P582" i="2"/>
  <c r="Q582" i="2"/>
  <c r="R582" i="2"/>
  <c r="P566" i="2"/>
  <c r="Q566" i="2"/>
  <c r="R566" i="2"/>
  <c r="P567" i="2"/>
  <c r="Q567" i="2"/>
  <c r="R567" i="2"/>
  <c r="P568" i="2"/>
  <c r="P569" i="2"/>
  <c r="Q569" i="2"/>
  <c r="R569" i="2"/>
  <c r="P570" i="2"/>
  <c r="Q570" i="2"/>
  <c r="R570" i="2"/>
  <c r="P571" i="2"/>
  <c r="Q571" i="2"/>
  <c r="R571" i="2"/>
  <c r="P572" i="2"/>
  <c r="Q572" i="2"/>
  <c r="R572" i="2"/>
  <c r="P573" i="2"/>
  <c r="Q573" i="2"/>
  <c r="R573" i="2"/>
  <c r="P574" i="2"/>
  <c r="Q574" i="2"/>
  <c r="R574" i="2"/>
  <c r="P565" i="2"/>
  <c r="P549" i="2"/>
  <c r="Q549" i="2"/>
  <c r="R549" i="2"/>
  <c r="P550" i="2"/>
  <c r="Q550" i="2"/>
  <c r="R550" i="2"/>
  <c r="P551" i="2"/>
  <c r="Q551" i="2"/>
  <c r="R551" i="2"/>
  <c r="P552" i="2"/>
  <c r="Q552" i="2"/>
  <c r="R552" i="2"/>
  <c r="P553" i="2"/>
  <c r="Q553" i="2"/>
  <c r="R553" i="2"/>
  <c r="P554" i="2"/>
  <c r="Q554" i="2"/>
  <c r="R554" i="2"/>
  <c r="P555" i="2"/>
  <c r="P556" i="2"/>
  <c r="Q556" i="2"/>
  <c r="R556" i="2"/>
  <c r="P557" i="2"/>
  <c r="Q557" i="2"/>
  <c r="R557" i="2"/>
  <c r="P548" i="2"/>
  <c r="Q548" i="2"/>
  <c r="R548" i="2"/>
  <c r="P532" i="2"/>
  <c r="Q532" i="2"/>
  <c r="R532" i="2"/>
  <c r="P533" i="2"/>
  <c r="Q533" i="2"/>
  <c r="R533" i="2"/>
  <c r="P534" i="2"/>
  <c r="P535" i="2"/>
  <c r="Q535" i="2"/>
  <c r="R535" i="2"/>
  <c r="P536" i="2"/>
  <c r="Q536" i="2"/>
  <c r="R536" i="2"/>
  <c r="P537" i="2"/>
  <c r="Q537" i="2"/>
  <c r="R537" i="2"/>
  <c r="P538" i="2"/>
  <c r="Q538" i="2"/>
  <c r="R538" i="2"/>
  <c r="P539" i="2"/>
  <c r="Q539" i="2"/>
  <c r="R539" i="2"/>
  <c r="P540" i="2"/>
  <c r="Q540" i="2"/>
  <c r="R540" i="2"/>
  <c r="P531" i="2"/>
  <c r="P515" i="2"/>
  <c r="Q515" i="2"/>
  <c r="R515" i="2"/>
  <c r="P516" i="2"/>
  <c r="Q516" i="2"/>
  <c r="R516" i="2"/>
  <c r="P517" i="2"/>
  <c r="Q517" i="2"/>
  <c r="R517" i="2"/>
  <c r="P518" i="2"/>
  <c r="Q518" i="2"/>
  <c r="R518" i="2"/>
  <c r="P519" i="2"/>
  <c r="Q519" i="2"/>
  <c r="R519" i="2"/>
  <c r="P520" i="2"/>
  <c r="Q520" i="2"/>
  <c r="R520" i="2"/>
  <c r="P521" i="2"/>
  <c r="P522" i="2"/>
  <c r="Q522" i="2"/>
  <c r="R522" i="2"/>
  <c r="P523" i="2"/>
  <c r="Q523" i="2"/>
  <c r="R523" i="2"/>
  <c r="P514" i="2"/>
  <c r="Q514" i="2"/>
  <c r="R514" i="2"/>
  <c r="P498" i="2"/>
  <c r="Q498" i="2"/>
  <c r="R498" i="2"/>
  <c r="P499" i="2"/>
  <c r="Q499" i="2"/>
  <c r="R499" i="2"/>
  <c r="P500" i="2"/>
  <c r="P501" i="2"/>
  <c r="Q501" i="2"/>
  <c r="R501" i="2"/>
  <c r="P502" i="2"/>
  <c r="Q502" i="2"/>
  <c r="R502" i="2"/>
  <c r="P503" i="2"/>
  <c r="Q503" i="2"/>
  <c r="R503" i="2"/>
  <c r="P504" i="2"/>
  <c r="Q504" i="2"/>
  <c r="R504" i="2"/>
  <c r="P505" i="2"/>
  <c r="Q505" i="2"/>
  <c r="R505" i="2"/>
  <c r="P506" i="2"/>
  <c r="Q506" i="2"/>
  <c r="R506" i="2"/>
  <c r="P497" i="2"/>
  <c r="P481" i="2"/>
  <c r="Q481" i="2"/>
  <c r="R481" i="2"/>
  <c r="P482" i="2"/>
  <c r="Q482" i="2"/>
  <c r="R482" i="2"/>
  <c r="P483" i="2"/>
  <c r="Q483" i="2"/>
  <c r="R483" i="2"/>
  <c r="P484" i="2"/>
  <c r="Q484" i="2"/>
  <c r="R484" i="2"/>
  <c r="P485" i="2"/>
  <c r="Q485" i="2"/>
  <c r="R485" i="2"/>
  <c r="P486" i="2"/>
  <c r="Q486" i="2"/>
  <c r="R486" i="2"/>
  <c r="P487" i="2"/>
  <c r="P488" i="2"/>
  <c r="Q488" i="2"/>
  <c r="R488" i="2"/>
  <c r="P489" i="2"/>
  <c r="Q489" i="2"/>
  <c r="R489" i="2"/>
  <c r="P480" i="2"/>
  <c r="Q480" i="2"/>
  <c r="R480" i="2"/>
  <c r="P464" i="2"/>
  <c r="Q464" i="2"/>
  <c r="R464" i="2"/>
  <c r="P465" i="2"/>
  <c r="Q465" i="2"/>
  <c r="R465" i="2"/>
  <c r="P466" i="2"/>
  <c r="P467" i="2"/>
  <c r="Q467" i="2"/>
  <c r="R467" i="2"/>
  <c r="P468" i="2"/>
  <c r="Q468" i="2"/>
  <c r="R468" i="2"/>
  <c r="P469" i="2"/>
  <c r="P470" i="2"/>
  <c r="Q470" i="2"/>
  <c r="R470" i="2"/>
  <c r="P471" i="2"/>
  <c r="Q471" i="2"/>
  <c r="R471" i="2"/>
  <c r="P472" i="2"/>
  <c r="Q472" i="2"/>
  <c r="R472" i="2"/>
  <c r="P463" i="2"/>
  <c r="P447" i="2"/>
  <c r="Q447" i="2"/>
  <c r="R447" i="2"/>
  <c r="P448" i="2"/>
  <c r="Q448" i="2"/>
  <c r="R448" i="2"/>
  <c r="P449" i="2"/>
  <c r="Q449" i="2"/>
  <c r="R449" i="2"/>
  <c r="P450" i="2"/>
  <c r="Q450" i="2"/>
  <c r="R450" i="2"/>
  <c r="P451" i="2"/>
  <c r="Q451" i="2"/>
  <c r="R451" i="2"/>
  <c r="P452" i="2"/>
  <c r="Q452" i="2"/>
  <c r="R452" i="2"/>
  <c r="P453" i="2"/>
  <c r="P454" i="2"/>
  <c r="Q454" i="2"/>
  <c r="R454" i="2"/>
  <c r="P455" i="2"/>
  <c r="Q455" i="2"/>
  <c r="R455" i="2"/>
  <c r="P446" i="2"/>
  <c r="Q446" i="2"/>
  <c r="R446" i="2"/>
  <c r="P430" i="2"/>
  <c r="Q430" i="2"/>
  <c r="R430" i="2"/>
  <c r="P431" i="2"/>
  <c r="Q431" i="2"/>
  <c r="R431" i="2"/>
  <c r="P432" i="2"/>
  <c r="P433" i="2"/>
  <c r="Q433" i="2"/>
  <c r="R433" i="2"/>
  <c r="P434" i="2"/>
  <c r="Q434" i="2"/>
  <c r="R434" i="2"/>
  <c r="P435" i="2"/>
  <c r="Q435" i="2"/>
  <c r="R435" i="2"/>
  <c r="P436" i="2"/>
  <c r="P437" i="2"/>
  <c r="Q437" i="2"/>
  <c r="R437" i="2"/>
  <c r="P438" i="2"/>
  <c r="Q438" i="2"/>
  <c r="R438" i="2"/>
  <c r="P429" i="2"/>
  <c r="P413" i="2"/>
  <c r="Q413" i="2"/>
  <c r="R413" i="2"/>
  <c r="P414" i="2"/>
  <c r="Q414" i="2"/>
  <c r="R414" i="2"/>
  <c r="P415" i="2"/>
  <c r="Q415" i="2"/>
  <c r="R415" i="2"/>
  <c r="P416" i="2"/>
  <c r="Q416" i="2"/>
  <c r="R416" i="2"/>
  <c r="P417" i="2"/>
  <c r="Q417" i="2"/>
  <c r="R417" i="2"/>
  <c r="P418" i="2"/>
  <c r="Q418" i="2"/>
  <c r="R418" i="2"/>
  <c r="P419" i="2"/>
  <c r="P420" i="2"/>
  <c r="Q420" i="2"/>
  <c r="R420" i="2"/>
  <c r="P421" i="2"/>
  <c r="Q421" i="2"/>
  <c r="R421" i="2"/>
  <c r="P412" i="2"/>
  <c r="Q412" i="2"/>
  <c r="R412" i="2"/>
  <c r="P396" i="2"/>
  <c r="Q396" i="2"/>
  <c r="R396" i="2"/>
  <c r="P397" i="2"/>
  <c r="Q397" i="2"/>
  <c r="R397" i="2"/>
  <c r="P398" i="2"/>
  <c r="P399" i="2"/>
  <c r="Q399" i="2"/>
  <c r="R399" i="2"/>
  <c r="P400" i="2"/>
  <c r="Q400" i="2"/>
  <c r="R400" i="2"/>
  <c r="P401" i="2"/>
  <c r="Q401" i="2"/>
  <c r="R401" i="2"/>
  <c r="P402" i="2"/>
  <c r="Q402" i="2"/>
  <c r="R402" i="2"/>
  <c r="P403" i="2"/>
  <c r="Q403" i="2"/>
  <c r="R403" i="2"/>
  <c r="P404" i="2"/>
  <c r="Q404" i="2"/>
  <c r="R404" i="2"/>
  <c r="P395" i="2"/>
  <c r="P379" i="2"/>
  <c r="Q379" i="2"/>
  <c r="R379" i="2"/>
  <c r="P380" i="2"/>
  <c r="Q380" i="2"/>
  <c r="R380" i="2"/>
  <c r="P381" i="2"/>
  <c r="Q381" i="2"/>
  <c r="R381" i="2"/>
  <c r="P382" i="2"/>
  <c r="Q382" i="2"/>
  <c r="R382" i="2"/>
  <c r="P383" i="2"/>
  <c r="Q383" i="2"/>
  <c r="R383" i="2"/>
  <c r="P384" i="2"/>
  <c r="Q384" i="2"/>
  <c r="R384" i="2"/>
  <c r="P385" i="2"/>
  <c r="P386" i="2"/>
  <c r="Q386" i="2"/>
  <c r="R386" i="2"/>
  <c r="P387" i="2"/>
  <c r="Q387" i="2"/>
  <c r="R387" i="2"/>
  <c r="P378" i="2"/>
  <c r="Q378" i="2"/>
  <c r="R378" i="2"/>
  <c r="P362" i="2"/>
  <c r="Q362" i="2"/>
  <c r="R362" i="2"/>
  <c r="P363" i="2"/>
  <c r="Q363" i="2"/>
  <c r="R363" i="2"/>
  <c r="P364" i="2"/>
  <c r="P365" i="2"/>
  <c r="Q365" i="2"/>
  <c r="R365" i="2"/>
  <c r="P366" i="2"/>
  <c r="Q366" i="2"/>
  <c r="R366" i="2"/>
  <c r="P367" i="2"/>
  <c r="Q367" i="2"/>
  <c r="R367" i="2"/>
  <c r="P368" i="2"/>
  <c r="Q368" i="2"/>
  <c r="R368" i="2"/>
  <c r="P369" i="2"/>
  <c r="Q369" i="2"/>
  <c r="R369" i="2"/>
  <c r="P370" i="2"/>
  <c r="Q370" i="2"/>
  <c r="R370" i="2"/>
  <c r="P361" i="2"/>
  <c r="P345" i="2"/>
  <c r="Q345" i="2"/>
  <c r="R345" i="2"/>
  <c r="P346" i="2"/>
  <c r="Q346" i="2"/>
  <c r="R346" i="2"/>
  <c r="P347" i="2"/>
  <c r="Q347" i="2"/>
  <c r="R347" i="2"/>
  <c r="P348" i="2"/>
  <c r="Q348" i="2"/>
  <c r="R348" i="2"/>
  <c r="P349" i="2"/>
  <c r="Q349" i="2"/>
  <c r="R349" i="2"/>
  <c r="P350" i="2"/>
  <c r="Q350" i="2"/>
  <c r="R350" i="2"/>
  <c r="P351" i="2"/>
  <c r="P352" i="2"/>
  <c r="Q352" i="2"/>
  <c r="R352" i="2"/>
  <c r="P353" i="2"/>
  <c r="Q353" i="2"/>
  <c r="R353" i="2"/>
  <c r="P344" i="2"/>
  <c r="Q344" i="2"/>
  <c r="R344" i="2"/>
  <c r="P328" i="2"/>
  <c r="Q328" i="2"/>
  <c r="R328" i="2"/>
  <c r="P329" i="2"/>
  <c r="Q329" i="2"/>
  <c r="R329" i="2"/>
  <c r="P330" i="2"/>
  <c r="P331" i="2"/>
  <c r="Q331" i="2"/>
  <c r="R331" i="2"/>
  <c r="P332" i="2"/>
  <c r="Q332" i="2"/>
  <c r="R332" i="2"/>
  <c r="P333" i="2"/>
  <c r="Q333" i="2"/>
  <c r="R333" i="2"/>
  <c r="P334" i="2"/>
  <c r="Q334" i="2"/>
  <c r="R334" i="2"/>
  <c r="P335" i="2"/>
  <c r="Q335" i="2"/>
  <c r="R335" i="2"/>
  <c r="P336" i="2"/>
  <c r="Q336" i="2"/>
  <c r="R336" i="2"/>
  <c r="P327" i="2"/>
  <c r="P311" i="2"/>
  <c r="Q311" i="2"/>
  <c r="R311" i="2"/>
  <c r="P312" i="2"/>
  <c r="Q312" i="2"/>
  <c r="R312" i="2"/>
  <c r="P313" i="2"/>
  <c r="Q313" i="2"/>
  <c r="R313" i="2"/>
  <c r="P314" i="2"/>
  <c r="Q314" i="2"/>
  <c r="R314" i="2"/>
  <c r="P315" i="2"/>
  <c r="Q315" i="2"/>
  <c r="R315" i="2"/>
  <c r="P316" i="2"/>
  <c r="Q316" i="2"/>
  <c r="R316" i="2"/>
  <c r="P317" i="2"/>
  <c r="Q317" i="2"/>
  <c r="R317" i="2"/>
  <c r="P318" i="2"/>
  <c r="Q318" i="2"/>
  <c r="R318" i="2"/>
  <c r="P319" i="2"/>
  <c r="Q319" i="2"/>
  <c r="R319" i="2"/>
  <c r="P310" i="2"/>
  <c r="P294" i="2"/>
  <c r="Q294" i="2"/>
  <c r="R294" i="2"/>
  <c r="P295" i="2"/>
  <c r="Q295" i="2"/>
  <c r="R295" i="2"/>
  <c r="P296" i="2"/>
  <c r="Q296" i="2"/>
  <c r="R296" i="2"/>
  <c r="P297" i="2"/>
  <c r="Q297" i="2"/>
  <c r="R297" i="2"/>
  <c r="P298" i="2"/>
  <c r="Q298" i="2"/>
  <c r="R298" i="2"/>
  <c r="P299" i="2"/>
  <c r="Q299" i="2"/>
  <c r="R299" i="2"/>
  <c r="P300" i="2"/>
  <c r="P301" i="2"/>
  <c r="Q301" i="2"/>
  <c r="R301" i="2"/>
  <c r="P302" i="2"/>
  <c r="Q302" i="2"/>
  <c r="R302" i="2"/>
  <c r="P293" i="2"/>
  <c r="Q293" i="2"/>
  <c r="R293" i="2"/>
  <c r="P277" i="2"/>
  <c r="Q277" i="2"/>
  <c r="R277" i="2"/>
  <c r="P278" i="2"/>
  <c r="Q278" i="2"/>
  <c r="R278" i="2"/>
  <c r="P279" i="2"/>
  <c r="P280" i="2"/>
  <c r="Q280" i="2"/>
  <c r="R280" i="2"/>
  <c r="P281" i="2"/>
  <c r="Q281" i="2"/>
  <c r="R281" i="2"/>
  <c r="P282" i="2"/>
  <c r="P283" i="2"/>
  <c r="Q283" i="2"/>
  <c r="R283" i="2"/>
  <c r="P284" i="2"/>
  <c r="Q284" i="2"/>
  <c r="R284" i="2"/>
  <c r="P285" i="2"/>
  <c r="Q285" i="2"/>
  <c r="R285" i="2"/>
  <c r="P276" i="2"/>
  <c r="P261" i="2"/>
  <c r="Q261" i="2"/>
  <c r="R261" i="2"/>
  <c r="P262" i="2"/>
  <c r="Q262" i="2"/>
  <c r="R262" i="2"/>
  <c r="P263" i="2"/>
  <c r="Q263" i="2"/>
  <c r="R263" i="2"/>
  <c r="P264" i="2"/>
  <c r="Q264" i="2"/>
  <c r="R264" i="2"/>
  <c r="P265" i="2"/>
  <c r="Q265" i="2"/>
  <c r="R265" i="2"/>
  <c r="P266" i="2"/>
  <c r="Q266" i="2"/>
  <c r="R266" i="2"/>
  <c r="P267" i="2"/>
  <c r="P268" i="2"/>
  <c r="Q268" i="2"/>
  <c r="R268" i="2"/>
  <c r="P269" i="2"/>
  <c r="Q269" i="2"/>
  <c r="R269" i="2"/>
  <c r="P260" i="2"/>
  <c r="Q260" i="2"/>
  <c r="R260" i="2"/>
  <c r="P244" i="2"/>
  <c r="Q244" i="2"/>
  <c r="R244" i="2"/>
  <c r="P245" i="2"/>
  <c r="Q245" i="2"/>
  <c r="R245" i="2"/>
  <c r="P246" i="2"/>
  <c r="P247" i="2"/>
  <c r="Q247" i="2"/>
  <c r="R247" i="2"/>
  <c r="P248" i="2"/>
  <c r="Q248" i="2"/>
  <c r="R248" i="2"/>
  <c r="P249" i="2"/>
  <c r="Q249" i="2"/>
  <c r="R249" i="2"/>
  <c r="P250" i="2"/>
  <c r="Q250" i="2"/>
  <c r="R250" i="2"/>
  <c r="P251" i="2"/>
  <c r="Q251" i="2"/>
  <c r="R251" i="2"/>
  <c r="P252" i="2"/>
  <c r="Q252" i="2"/>
  <c r="R252" i="2"/>
  <c r="P243" i="2"/>
  <c r="Q243" i="2"/>
  <c r="R243" i="2"/>
  <c r="P227" i="2"/>
  <c r="Q227" i="2"/>
  <c r="R227" i="2"/>
  <c r="P228" i="2"/>
  <c r="Q228" i="2"/>
  <c r="R228" i="2"/>
  <c r="P229" i="2"/>
  <c r="Q229" i="2"/>
  <c r="R229" i="2"/>
  <c r="P230" i="2"/>
  <c r="Q230" i="2"/>
  <c r="R230" i="2"/>
  <c r="P231" i="2"/>
  <c r="Q231" i="2"/>
  <c r="R231" i="2"/>
  <c r="P232" i="2"/>
  <c r="Q232" i="2"/>
  <c r="R232" i="2"/>
  <c r="P233" i="2"/>
  <c r="P234" i="2"/>
  <c r="Q234" i="2"/>
  <c r="R234" i="2"/>
  <c r="P235" i="2"/>
  <c r="Q235" i="2"/>
  <c r="R235" i="2"/>
  <c r="P226" i="2"/>
  <c r="Q226" i="2"/>
  <c r="R226" i="2"/>
  <c r="P210" i="2"/>
  <c r="Q210" i="2"/>
  <c r="R210" i="2"/>
  <c r="P211" i="2"/>
  <c r="Q211" i="2"/>
  <c r="R211" i="2"/>
  <c r="P212" i="2"/>
  <c r="Q212" i="2"/>
  <c r="R212" i="2"/>
  <c r="P213" i="2"/>
  <c r="Q213" i="2"/>
  <c r="R213" i="2"/>
  <c r="P214" i="2"/>
  <c r="Q214" i="2"/>
  <c r="R214" i="2"/>
  <c r="P215" i="2"/>
  <c r="Q215" i="2"/>
  <c r="R215" i="2"/>
  <c r="P216" i="2"/>
  <c r="P217" i="2"/>
  <c r="Q217" i="2"/>
  <c r="R217" i="2"/>
  <c r="P218" i="2"/>
  <c r="Q218" i="2"/>
  <c r="R218" i="2"/>
  <c r="P209" i="2"/>
  <c r="Q209" i="2"/>
  <c r="R209" i="2"/>
  <c r="P193" i="2"/>
  <c r="Q193" i="2"/>
  <c r="R193" i="2"/>
  <c r="P194" i="2"/>
  <c r="Q194" i="2"/>
  <c r="R194" i="2"/>
  <c r="P195" i="2"/>
  <c r="Q195" i="2"/>
  <c r="R195" i="2"/>
  <c r="P196" i="2"/>
  <c r="Q196" i="2"/>
  <c r="R196" i="2"/>
  <c r="P197" i="2"/>
  <c r="Q197" i="2"/>
  <c r="R197" i="2"/>
  <c r="P198" i="2"/>
  <c r="Q198" i="2"/>
  <c r="R198" i="2"/>
  <c r="P199" i="2"/>
  <c r="P200" i="2"/>
  <c r="Q200" i="2"/>
  <c r="R200" i="2"/>
  <c r="P201" i="2"/>
  <c r="Q201" i="2"/>
  <c r="R201" i="2"/>
  <c r="P192" i="2"/>
  <c r="P176" i="2"/>
  <c r="Q176" i="2"/>
  <c r="R176" i="2"/>
  <c r="P177" i="2"/>
  <c r="Q177" i="2"/>
  <c r="R177" i="2"/>
  <c r="P178" i="2"/>
  <c r="Q178" i="2"/>
  <c r="R178" i="2"/>
  <c r="P179" i="2"/>
  <c r="Q179" i="2"/>
  <c r="R179" i="2"/>
  <c r="P180" i="2"/>
  <c r="Q180" i="2"/>
  <c r="R180" i="2"/>
  <c r="P181" i="2"/>
  <c r="Q181" i="2"/>
  <c r="R181" i="2"/>
  <c r="P182" i="2"/>
  <c r="P183" i="2"/>
  <c r="Q183" i="2"/>
  <c r="R183" i="2"/>
  <c r="P184" i="2"/>
  <c r="Q184" i="2"/>
  <c r="R184" i="2"/>
  <c r="P175" i="2"/>
  <c r="Q175" i="2"/>
  <c r="R175" i="2"/>
  <c r="P159" i="2"/>
  <c r="Q159" i="2"/>
  <c r="R159" i="2"/>
  <c r="P160" i="2"/>
  <c r="Q160" i="2"/>
  <c r="R160" i="2"/>
  <c r="P161" i="2"/>
  <c r="P162" i="2"/>
  <c r="Q162" i="2"/>
  <c r="R162" i="2"/>
  <c r="P163" i="2"/>
  <c r="Q163" i="2"/>
  <c r="R163" i="2"/>
  <c r="P164" i="2"/>
  <c r="Q164" i="2"/>
  <c r="R164" i="2"/>
  <c r="P165" i="2"/>
  <c r="Q165" i="2"/>
  <c r="R165" i="2"/>
  <c r="P166" i="2"/>
  <c r="Q166" i="2"/>
  <c r="R166" i="2"/>
  <c r="P167" i="2"/>
  <c r="Q167" i="2"/>
  <c r="R167" i="2"/>
  <c r="P158" i="2"/>
  <c r="P142" i="2"/>
  <c r="Q142" i="2"/>
  <c r="R142" i="2"/>
  <c r="P143" i="2"/>
  <c r="Q143" i="2"/>
  <c r="R143" i="2"/>
  <c r="P144" i="2"/>
  <c r="Q144" i="2"/>
  <c r="R144" i="2"/>
  <c r="P145" i="2"/>
  <c r="Q145" i="2"/>
  <c r="R145" i="2"/>
  <c r="P146" i="2"/>
  <c r="Q146" i="2"/>
  <c r="R146" i="2"/>
  <c r="P147" i="2"/>
  <c r="Q147" i="2"/>
  <c r="R147" i="2"/>
  <c r="P148" i="2"/>
  <c r="P149" i="2"/>
  <c r="Q149" i="2"/>
  <c r="R149" i="2"/>
  <c r="P150" i="2"/>
  <c r="Q150" i="2"/>
  <c r="R150" i="2"/>
  <c r="P141" i="2"/>
  <c r="Q141" i="2"/>
  <c r="R141" i="2"/>
  <c r="P125" i="2"/>
  <c r="Q125" i="2"/>
  <c r="R125" i="2"/>
  <c r="P126" i="2"/>
  <c r="P127" i="2"/>
  <c r="Q127" i="2"/>
  <c r="R127" i="2"/>
  <c r="P128" i="2"/>
  <c r="Q128" i="2"/>
  <c r="R128" i="2"/>
  <c r="P129" i="2"/>
  <c r="P130" i="2"/>
  <c r="P131" i="2"/>
  <c r="Q131" i="2"/>
  <c r="R131" i="2"/>
  <c r="P132" i="2"/>
  <c r="Q132" i="2"/>
  <c r="R132" i="2"/>
  <c r="P133" i="2"/>
  <c r="P124" i="2"/>
  <c r="Q124" i="2"/>
  <c r="R124" i="2"/>
  <c r="P108" i="2"/>
  <c r="Q108" i="2"/>
  <c r="R108" i="2"/>
  <c r="P109" i="2"/>
  <c r="Q109" i="2"/>
  <c r="R109" i="2"/>
  <c r="P110" i="2"/>
  <c r="P111" i="2"/>
  <c r="Q111" i="2"/>
  <c r="R111" i="2"/>
  <c r="P112" i="2"/>
  <c r="Q112" i="2"/>
  <c r="R112" i="2"/>
  <c r="P113" i="2"/>
  <c r="P114" i="2"/>
  <c r="Q114" i="2"/>
  <c r="R114" i="2"/>
  <c r="P115" i="2"/>
  <c r="Q115" i="2"/>
  <c r="R115" i="2"/>
  <c r="P116" i="2"/>
  <c r="Q116" i="2"/>
  <c r="R116" i="2"/>
  <c r="P107" i="2"/>
  <c r="Q107" i="2"/>
  <c r="R107" i="2"/>
  <c r="P91" i="2"/>
  <c r="Q91" i="2"/>
  <c r="R91" i="2"/>
  <c r="P92" i="2"/>
  <c r="Q92" i="2"/>
  <c r="R92" i="2"/>
  <c r="P93" i="2"/>
  <c r="P94" i="2"/>
  <c r="Q94" i="2"/>
  <c r="R94" i="2"/>
  <c r="P95" i="2"/>
  <c r="Q95" i="2"/>
  <c r="R95" i="2"/>
  <c r="P96" i="2"/>
  <c r="Q96" i="2"/>
  <c r="R96" i="2"/>
  <c r="P97" i="2"/>
  <c r="Q97" i="2"/>
  <c r="R97" i="2"/>
  <c r="P98" i="2"/>
  <c r="Q98" i="2"/>
  <c r="R98" i="2"/>
  <c r="P99" i="2"/>
  <c r="Q99" i="2"/>
  <c r="R99" i="2"/>
  <c r="P90" i="2"/>
  <c r="Q90" i="2"/>
  <c r="R90" i="2"/>
  <c r="P74" i="2"/>
  <c r="Q74" i="2"/>
  <c r="R74" i="2"/>
  <c r="P75" i="2"/>
  <c r="Q75" i="2"/>
  <c r="R75" i="2"/>
  <c r="P76" i="2"/>
  <c r="P77" i="2"/>
  <c r="Q77" i="2"/>
  <c r="R77" i="2"/>
  <c r="P78" i="2"/>
  <c r="Q78" i="2"/>
  <c r="R78" i="2"/>
  <c r="P79" i="2"/>
  <c r="Q79" i="2"/>
  <c r="R79" i="2"/>
  <c r="P80" i="2"/>
  <c r="Q80" i="2"/>
  <c r="R80" i="2"/>
  <c r="P81" i="2"/>
  <c r="Q81" i="2"/>
  <c r="R81" i="2"/>
  <c r="P82" i="2"/>
  <c r="Q82" i="2"/>
  <c r="R82" i="2"/>
  <c r="P73" i="2"/>
  <c r="P57" i="2"/>
  <c r="Q57" i="2"/>
  <c r="R57" i="2"/>
  <c r="P58" i="2"/>
  <c r="Q58" i="2"/>
  <c r="R58" i="2"/>
  <c r="P59" i="2"/>
  <c r="Q59" i="2"/>
  <c r="R59" i="2"/>
  <c r="P60" i="2"/>
  <c r="Q60" i="2"/>
  <c r="R60" i="2"/>
  <c r="P61" i="2"/>
  <c r="Q61" i="2"/>
  <c r="R61" i="2"/>
  <c r="P62" i="2"/>
  <c r="Q62" i="2"/>
  <c r="R62" i="2"/>
  <c r="P63" i="2"/>
  <c r="P64" i="2"/>
  <c r="Q64" i="2"/>
  <c r="R64" i="2"/>
  <c r="P65" i="2"/>
  <c r="Q65" i="2"/>
  <c r="R65" i="2"/>
  <c r="P56" i="2"/>
  <c r="Q56" i="2"/>
  <c r="R56" i="2"/>
  <c r="P38" i="2"/>
  <c r="Q38" i="2"/>
  <c r="R38" i="2"/>
  <c r="P39" i="2"/>
  <c r="P40" i="2"/>
  <c r="Q40" i="2"/>
  <c r="R40" i="2"/>
  <c r="P41" i="2"/>
  <c r="Q41" i="2"/>
  <c r="R41" i="2"/>
  <c r="P42" i="2"/>
  <c r="Q42" i="2"/>
  <c r="R42" i="2"/>
  <c r="P43" i="2"/>
  <c r="Q43" i="2"/>
  <c r="R43" i="2"/>
  <c r="P44" i="2"/>
  <c r="P45" i="2"/>
  <c r="Q45" i="2"/>
  <c r="R45" i="2"/>
  <c r="P46" i="2"/>
  <c r="Q46" i="2"/>
  <c r="R46" i="2"/>
  <c r="P37" i="2"/>
  <c r="Q37" i="2"/>
  <c r="R37" i="2"/>
  <c r="P28" i="2"/>
  <c r="Q28" i="2"/>
  <c r="R28" i="2"/>
  <c r="P20" i="2"/>
  <c r="Q20" i="2"/>
  <c r="R20" i="2"/>
  <c r="P21" i="2"/>
  <c r="Q21" i="2"/>
  <c r="R21" i="2"/>
  <c r="P22" i="2"/>
  <c r="P23" i="2"/>
  <c r="Q23" i="2"/>
  <c r="R23" i="2"/>
  <c r="P24" i="2"/>
  <c r="Q24" i="2"/>
  <c r="R24" i="2"/>
  <c r="P25" i="2"/>
  <c r="Q25" i="2"/>
  <c r="R25" i="2"/>
  <c r="P26" i="2"/>
  <c r="Q26" i="2"/>
  <c r="R26" i="2"/>
  <c r="P27" i="2"/>
  <c r="Q27" i="2"/>
  <c r="R27" i="2"/>
  <c r="O19" i="2"/>
  <c r="Q192" i="2"/>
  <c r="R192" i="2"/>
  <c r="Q93" i="2"/>
  <c r="R93" i="2"/>
  <c r="R100" i="2"/>
  <c r="Q113" i="2"/>
  <c r="R113" i="2"/>
  <c r="Q110" i="2"/>
  <c r="R110" i="2"/>
  <c r="R117" i="2"/>
  <c r="Q182" i="2"/>
  <c r="R182" i="2"/>
  <c r="R185" i="2"/>
  <c r="Q199" i="2"/>
  <c r="R199" i="2"/>
  <c r="Q216" i="2"/>
  <c r="R216" i="2"/>
  <c r="R219" i="2"/>
  <c r="Q385" i="2"/>
  <c r="R385" i="2"/>
  <c r="R388" i="2"/>
  <c r="Q398" i="2"/>
  <c r="R398" i="2"/>
  <c r="Q429" i="2"/>
  <c r="R429" i="2"/>
  <c r="Q432" i="2"/>
  <c r="R432" i="2"/>
  <c r="Q463" i="2"/>
  <c r="R463" i="2"/>
  <c r="Q469" i="2"/>
  <c r="R469" i="2"/>
  <c r="Q466" i="2"/>
  <c r="R466" i="2"/>
  <c r="Q589" i="2"/>
  <c r="R589" i="2"/>
  <c r="R592" i="2"/>
  <c r="Q602" i="2"/>
  <c r="R602" i="2"/>
  <c r="Q22" i="2"/>
  <c r="R22" i="2"/>
  <c r="Q44" i="2"/>
  <c r="R44" i="2"/>
  <c r="Q133" i="2"/>
  <c r="R133" i="2"/>
  <c r="Q130" i="2"/>
  <c r="R130" i="2"/>
  <c r="Q521" i="2"/>
  <c r="R521" i="2"/>
  <c r="R524" i="2"/>
  <c r="Q599" i="2"/>
  <c r="R599" i="2"/>
  <c r="Q568" i="2"/>
  <c r="R568" i="2"/>
  <c r="Q565" i="2"/>
  <c r="R565" i="2"/>
  <c r="Q555" i="2"/>
  <c r="R555" i="2"/>
  <c r="R558" i="2"/>
  <c r="Q534" i="2"/>
  <c r="R534" i="2"/>
  <c r="Q531" i="2"/>
  <c r="R531" i="2"/>
  <c r="Q500" i="2"/>
  <c r="R500" i="2"/>
  <c r="Q497" i="2"/>
  <c r="R497" i="2"/>
  <c r="Q487" i="2"/>
  <c r="R487" i="2"/>
  <c r="R490" i="2"/>
  <c r="Q453" i="2"/>
  <c r="R453" i="2"/>
  <c r="R456" i="2"/>
  <c r="Q436" i="2"/>
  <c r="R436" i="2"/>
  <c r="Q419" i="2"/>
  <c r="R419" i="2"/>
  <c r="R422" i="2"/>
  <c r="Q395" i="2"/>
  <c r="R395" i="2"/>
  <c r="Q364" i="2"/>
  <c r="R364" i="2"/>
  <c r="Q361" i="2"/>
  <c r="R361" i="2"/>
  <c r="Q351" i="2"/>
  <c r="R351" i="2"/>
  <c r="R354" i="2"/>
  <c r="Q330" i="2"/>
  <c r="R330" i="2"/>
  <c r="Q327" i="2"/>
  <c r="R327" i="2"/>
  <c r="Q310" i="2"/>
  <c r="R310" i="2"/>
  <c r="R320" i="2"/>
  <c r="Q300" i="2"/>
  <c r="R300" i="2"/>
  <c r="R303" i="2"/>
  <c r="Q282" i="2"/>
  <c r="R282" i="2"/>
  <c r="Q279" i="2"/>
  <c r="R279" i="2"/>
  <c r="Q276" i="2"/>
  <c r="R276" i="2"/>
  <c r="Q267" i="2"/>
  <c r="R267" i="2"/>
  <c r="R270" i="2"/>
  <c r="Q246" i="2"/>
  <c r="R246" i="2"/>
  <c r="R253" i="2"/>
  <c r="Q233" i="2"/>
  <c r="R233" i="2"/>
  <c r="R236" i="2"/>
  <c r="Q161" i="2"/>
  <c r="R161" i="2"/>
  <c r="Q158" i="2"/>
  <c r="R158" i="2"/>
  <c r="Q148" i="2"/>
  <c r="R148" i="2"/>
  <c r="R151" i="2"/>
  <c r="Q129" i="2"/>
  <c r="R129" i="2"/>
  <c r="Q126" i="2"/>
  <c r="R126" i="2"/>
  <c r="R134" i="2"/>
  <c r="Q76" i="2"/>
  <c r="R76" i="2"/>
  <c r="Q73" i="2"/>
  <c r="R73" i="2"/>
  <c r="Q63" i="2"/>
  <c r="R63" i="2"/>
  <c r="Q39" i="2"/>
  <c r="R39" i="2"/>
  <c r="R202" i="2"/>
  <c r="R609" i="2"/>
  <c r="R473" i="2"/>
  <c r="R439" i="2"/>
  <c r="R405" i="2"/>
  <c r="R575" i="2"/>
  <c r="R541" i="2"/>
  <c r="R507" i="2"/>
  <c r="R371" i="2"/>
  <c r="R337" i="2"/>
  <c r="R286" i="2"/>
  <c r="R168" i="2"/>
  <c r="R83" i="2"/>
  <c r="P19" i="2"/>
  <c r="Q19" i="2"/>
  <c r="R19" i="2"/>
  <c r="R29" i="2"/>
  <c r="R66" i="2"/>
  <c r="R47" i="2"/>
  <c r="R613" i="2"/>
</calcChain>
</file>

<file path=xl/comments1.xml><?xml version="1.0" encoding="utf-8"?>
<comments xmlns="http://schemas.openxmlformats.org/spreadsheetml/2006/main">
  <authors>
    <author>Edgaras Abušovas</author>
    <author>...</author>
  </authors>
  <commentList>
    <comment ref="A5" authorId="0" shapeId="0">
      <text>
        <r>
          <rPr>
            <b/>
            <sz val="9"/>
            <color indexed="81"/>
            <rFont val="Tahoma"/>
            <family val="2"/>
            <charset val="186"/>
          </rPr>
          <t>Pareiškėjo pavadinimas pasirenkamas iš sąrašo</t>
        </r>
      </text>
    </comment>
    <comment ref="C13" authorId="1" shapeId="0">
      <text>
        <r>
          <rPr>
            <sz val="9"/>
            <color indexed="81"/>
            <rFont val="Tahoma"/>
            <charset val="1"/>
          </rPr>
          <t xml:space="preserve">
Įrašyti patiems</t>
        </r>
      </text>
    </comment>
    <comment ref="D13" authorId="1" shapeId="0">
      <text>
        <r>
          <rPr>
            <b/>
            <sz val="9"/>
            <color indexed="81"/>
            <rFont val="Tahoma"/>
            <family val="2"/>
            <charset val="186"/>
          </rPr>
          <t xml:space="preserve">Pasirinkti iš sąrašo langelyje
</t>
        </r>
      </text>
    </comment>
    <comment ref="E13" authorId="1" shapeId="0">
      <text>
        <r>
          <rPr>
            <b/>
            <sz val="9"/>
            <color indexed="81"/>
            <rFont val="Tahoma"/>
            <charset val="1"/>
          </rPr>
          <t>Įrašyti patiems</t>
        </r>
      </text>
    </comment>
    <comment ref="F14" authorId="1" shapeId="0">
      <text>
        <r>
          <rPr>
            <b/>
            <sz val="9"/>
            <color indexed="81"/>
            <rFont val="Tahoma"/>
            <charset val="1"/>
          </rPr>
          <t xml:space="preserve">Pasirinkti iš sąrašo langelyje
</t>
        </r>
        <r>
          <rPr>
            <sz val="9"/>
            <color indexed="81"/>
            <rFont val="Tahoma"/>
            <charset val="1"/>
          </rPr>
          <t xml:space="preserve">
</t>
        </r>
      </text>
    </comment>
    <comment ref="G14" authorId="1" shapeId="0">
      <text>
        <r>
          <rPr>
            <b/>
            <sz val="9"/>
            <color indexed="81"/>
            <rFont val="Tahoma"/>
            <charset val="1"/>
          </rPr>
          <t xml:space="preserve">Pasirinkti iš sąrašo langelyje
</t>
        </r>
        <r>
          <rPr>
            <sz val="9"/>
            <color indexed="81"/>
            <rFont val="Tahoma"/>
            <charset val="1"/>
          </rPr>
          <t xml:space="preserve">
</t>
        </r>
      </text>
    </comment>
    <comment ref="H14" authorId="1" shapeId="0">
      <text>
        <r>
          <rPr>
            <b/>
            <sz val="9"/>
            <color indexed="81"/>
            <rFont val="Tahoma"/>
            <charset val="1"/>
          </rPr>
          <t xml:space="preserve">Pasirinkti iš sąrašo langelyje
</t>
        </r>
        <r>
          <rPr>
            <sz val="9"/>
            <color indexed="81"/>
            <rFont val="Tahoma"/>
            <charset val="1"/>
          </rPr>
          <t xml:space="preserve">
</t>
        </r>
      </text>
    </comment>
    <comment ref="J14" authorId="1" shapeId="0">
      <text>
        <r>
          <rPr>
            <b/>
            <sz val="9"/>
            <color indexed="81"/>
            <rFont val="Tahoma"/>
            <charset val="1"/>
          </rPr>
          <t>Įrašyti patiems</t>
        </r>
        <r>
          <rPr>
            <sz val="9"/>
            <color indexed="81"/>
            <rFont val="Tahoma"/>
            <charset val="1"/>
          </rPr>
          <t xml:space="preserve">
</t>
        </r>
      </text>
    </comment>
    <comment ref="L14" authorId="1" shapeId="0">
      <text>
        <r>
          <rPr>
            <b/>
            <sz val="9"/>
            <color indexed="81"/>
            <rFont val="Tahoma"/>
            <charset val="1"/>
          </rPr>
          <t>Įrašyti patiems</t>
        </r>
      </text>
    </comment>
    <comment ref="M14" authorId="1" shapeId="0">
      <text>
        <r>
          <rPr>
            <b/>
            <sz val="9"/>
            <color indexed="81"/>
            <rFont val="Tahoma"/>
            <charset val="1"/>
          </rPr>
          <t xml:space="preserve">Pasirinkti iš sąrašo langelyje
</t>
        </r>
        <r>
          <rPr>
            <sz val="9"/>
            <color indexed="81"/>
            <rFont val="Tahoma"/>
            <charset val="1"/>
          </rPr>
          <t xml:space="preserve">
</t>
        </r>
      </text>
    </comment>
  </commentList>
</comments>
</file>

<file path=xl/sharedStrings.xml><?xml version="1.0" encoding="utf-8"?>
<sst xmlns="http://schemas.openxmlformats.org/spreadsheetml/2006/main" count="708" uniqueCount="242">
  <si>
    <t>2021    m. sausio 20  d.</t>
  </si>
  <si>
    <t>Pareiškėjas:</t>
  </si>
  <si>
    <t>Asociacija „Hockey Lithuania“</t>
  </si>
  <si>
    <t xml:space="preserve">           (Pareiškėjo pavadinimas)</t>
  </si>
  <si>
    <t>Savickio 4, Vilnius, +37069836225; g.secretary@hockey.lt</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</si>
  <si>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</si>
  <si>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</si>
  <si>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</si>
  <si>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</si>
  <si>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</si>
  <si>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</si>
  <si>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</si>
  <si>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</si>
  <si>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</si>
  <si>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</si>
  <si>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</si>
  <si>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</si>
  <si>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</si>
  <si>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</si>
  <si>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</si>
  <si>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</si>
  <si>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</si>
  <si>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</si>
  <si>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</si>
  <si>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</si>
  <si>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</si>
  <si>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2017 m. IIHF IB Pasaulio ledo ritulio čempionatas</t>
  </si>
  <si>
    <t xml:space="preserve">(sporto renginio pavadinimas) </t>
  </si>
  <si>
    <t>Lietuvos ledo ritulio rinktinė (Jaunius Jasinevičius; Mindaugas Kieras; Domantas Čypas; Edgar Protčenko; Artūras Katulis;  Ilja Četvertak;Darius Pliskauskas;  Aimas Fiščevas; Aivaras Bendžius; Pijus Rulevičius; Povilas Verenis; Ugnius Čižas;  Edgar Rybakov; Arnoldas Bosas; Paulius Gintautas; Daniel Bogdziul; Lukas Jonuška; Emilijus Krakauskas; Mark Kaleinikovas; Rolandas Aliukonis; Simas Baltrūnas; Artur Pavliukov</t>
  </si>
  <si>
    <t>Ledo ritulys</t>
  </si>
  <si>
    <t>olimpinė</t>
  </si>
  <si>
    <t>PČ</t>
  </si>
  <si>
    <t>Ne</t>
  </si>
  <si>
    <t>Taip</t>
  </si>
  <si>
    <t>Iš viso:</t>
  </si>
  <si>
    <t>PRIDEDAMA. _http://wmib2017.iihf.com/en/statistics/#iihf-documents-pdf , Nuoroda į varžybų sistemą: http://www.iihf.com/iihf-home/history/past-tournaments/iihf-championships-2017/</t>
  </si>
  <si>
    <t>http://wmib2017.iihf.com/en/statistics/#iihf-documents-pdf , Nuoroda į varžybų sistemą: http://www.iihf.com/iihf-home/history/past-tournaments/iihf-championships-2017/</t>
  </si>
  <si>
    <t>2018 m. IIHF IB Pasaulio ledo ritulio čempionatas</t>
  </si>
  <si>
    <t>Nuoroda į protokolą:</t>
  </si>
  <si>
    <t>Lietuvos ledo ritulio rinktinė (Jaunius Jasinevičius; Mindaugas Kieras; Domantas Čypas; Darius Kasparaitis; Artūras Katulis; Ilja Četvertak; Nerijus Ališauskas;  Dainius Zubrus; Arturas Laukaitis; Pijus Rulevičius; Povilas Verenis; Ugnius Čižas;  Edgar Rybakov; Arnoldas Bosas; Paulius Gintautas; Daniel Bogdziul; Tadas Kumeliauskas; Emilijus Krakauskas; Mark Kaleinikovas; Rolandas Aliukonis; Mantas Armalis; Artur Pavliukov )</t>
  </si>
  <si>
    <t>PRIDEDAMA. __http://stats.iihf.com/Hydra/639/index.html</t>
  </si>
  <si>
    <t>                                     (pridedamos pasiekimus tarptautinėse sporto varžybose patvirtinančių protokolų kopijos (arba pateikiama nuoroda į interneto svetainę, kurioje su šiais protokolais galima būtų susipažinti)</t>
  </si>
  <si>
    <t>2019 m. IIHF IA Pasaulio ledo ritulio čempionatas</t>
  </si>
  <si>
    <t>Lietuvos ledo ritulio rinktinė (Laurynas Lubys; Edgar Protčenko; Arvidas Domeika; Aivaras Bendžius; Kostas Gusevas; Mauras Baltrukonis; Patrik Misiuk; Paulius Rumševičius; Vytautas Jagelavičius;  Domantas Čypas; Artūras Katulis; Ilja Četvertak; Nerijus Ališauskas;  Dainius Zubrus; Povilas Verenis; Ugnius Čižas;  Arnoldas Bosas; Paulius Gintautas; Daniel Bogdziul; Tadas Kumeliauskas; Emilijus Krakauskas; Mantas Armalis)</t>
  </si>
  <si>
    <t>PRIDEDAMA. _http://stats.iihf.com/Hydra/688/index.html</t>
  </si>
  <si>
    <t>2017 m. IIHF IIA U20 Pasaulio ledo ritulio čempionatas</t>
  </si>
  <si>
    <t>Lietuvos U20 ledo ritulio rinktinė (Protčenko Edgar, Dominykas Motiejūnas, Tomaš Krukovski, Arvidas Domeika, Kostas Gusevas, Ilja Četvertak, Danie Benilov, Paulius Macijauskas, Lukas Žukauskas, Laisvydas Kudrevičius, Dino Mukovoz, Arturas Laukaitis, Patrik Misiuk, Mark Kaleinikovas, Denis Kuzminov, Dominik Bogdziul, Edvinas Boroška, Emilijus Krakauskas, Laurynas Lubys, Ignotas Ragas, Lukas Jonuška, Artur Pavliukov)</t>
  </si>
  <si>
    <t>JPČ</t>
  </si>
  <si>
    <t>PRIDEDAMA. _http://stats.iihf.com/Hydra/593/index.html</t>
  </si>
  <si>
    <t>2018 m. IIHF IB U20 Pasaulio ledo ritulio čempionatas</t>
  </si>
  <si>
    <t>Lietuvos U20 ledo ritulio rinktinė (Pailius Rumševičius, Dominykas Motiejūnas, Tomaš Krukovski, Arvidas Domeika, Kostas Gusevas, Mantas Stankius, Christianas Volodinas, Lukas Žukauskas, Laisvydas Kudrevičius, Dino Mukovoz, Egidijus Binkulis, Patrik Misiuk, Mark Kaleinikovas, Vilius Bučys, Dominik Bogdziul,Karolis Krasilnikovas, Denis Kuzminov, Laurynas Lubys, Ignotas Ragas, Eimontas Steponavičius, Lukas Vashco, Elvinas Karla)</t>
  </si>
  <si>
    <t>PRIDEDAMA. __http://stats.iihf.com/Hydra/645/index.html</t>
  </si>
  <si>
    <t>2019 m. IIHF IIA U20 Pasaulio ledo ritulio čempionatas</t>
  </si>
  <si>
    <t>Lietuvos U20 ledo ritulio rinktinė (Paulius Rumševičius, Dominykas Motiejūnas, Tomaš Krukovski, Arvidas Domeika, Kostas Gusevas, Mantas Stankius, Justas Fedorovičius, Nikodemas Numavičius, Laisvydas Kudrevičius, Avgustinas Silinas, Egidijus Binkulis, Patrik Misiuk, Karolis Krasilnikovas, Martynas Grinius, Vainius Jankauskas, Martynas Miliūnas, Laurynas Lubys, Ignotas Ragas, Eimontas Steponavičius, Lukas Vashco, Martin Petiul)</t>
  </si>
  <si>
    <t>PRIDEDAMA. __http://stats.iihf.com/Hydra/699/index.html</t>
  </si>
  <si>
    <t>2020 m.     JOŽ Lozana 2020</t>
  </si>
  <si>
    <t>Artur Seniut</t>
  </si>
  <si>
    <t>neolimpinė</t>
  </si>
  <si>
    <t>JOŽ</t>
  </si>
  <si>
    <t>4 arba 5</t>
  </si>
  <si>
    <t>Linas Dėdinas</t>
  </si>
  <si>
    <t>Joris Valčiukas</t>
  </si>
  <si>
    <t>PRIDEDAMA. https://library.olympic.org/Default/search.aspx?SC=CATALOGUE&amp;QUERY=lausanne+2020+winter+youth+olympic+&amp;QUERY_LABEL=#/Detail/(query:(Id:'0_OFFSET_0',Index:1,NBResults:6,PageRange:3,SearchQuery:(CloudTerms:!(),FacetFilter:%7B%7D,ForceSearch:!t,InitialSearch:!f,Page:0,PageRange:3,QueryGuid:'88340237-6379-4e56-8c12-7efeb7061905',QueryString:'lausanne%202020%20winter%20youth%20olympic%20results',ResultSize:10,ScenarioCode:CATALOGUE,ScenarioDisplayMode:display-standard,SearchLabel:'',SearchTerms:'lausanne%202020%20winter%20youth%20olympic%20results',SortField:!n,SortOrder:0,TemplateParams:(Scenario:'',Scope:Default,Size:!n,Source:'',Support:''),UseSpellChecking:!n)))</t>
  </si>
  <si>
    <t>2016 m. IIHF IB Pasaulio ledo ritulio čempionatas</t>
  </si>
  <si>
    <t>Lietuvos ledo ritulio rinktinė (Jaunius Jasinevičius; Mindaugas Kieras; Nerijus Ališauskas; Jevgenijus Čugajus; Artūras Katulis; Danielius Nomanovas; Ugnius Čižas; Aivaras Bendžius; Mauras Baltrukonis; Arnoldas Bosas; Paulius Gintautas; Daniel Bogdziul; Donatas Kumeliauskas; Rolandas Aliukonis; Artur Pavliukov, Donatas Žukovas; Aimas Fiščevas; Ilja Četvertak; Povilas Verenis; Vytautas Jagelavičius; Arturas Laukaitis; Emilijus Krakauskas)</t>
  </si>
  <si>
    <t>PRIDEDAMA. ____http://wmib2016.iihf.com/en/statistics/#iihf-documents-pdf</t>
  </si>
  <si>
    <t>201     m. ___________________________________</t>
  </si>
  <si>
    <t>PRIDEDAMA. ____________________________________________________________________________________________________</t>
  </si>
  <si>
    <t>Bendra sporto šakos gauta taškų suma</t>
  </si>
  <si>
    <t>*Pildo tik į olimpinių žaidynių programą neįtrauktų sporto šakų pareiškėjai</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</si>
  <si>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</si>
  <si>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</si>
  <si>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</si>
  <si>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</si>
  <si>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</si>
  <si>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</si>
  <si>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</si>
  <si>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</si>
  <si>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</si>
  <si>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</si>
  <si>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</si>
  <si>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</si>
  <si>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</si>
  <si>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</si>
  <si>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</si>
  <si>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</si>
  <si>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</si>
  <si>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</si>
  <si>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</si>
  <si>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</si>
  <si>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</si>
  <si>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</si>
  <si>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</si>
  <si>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</si>
  <si>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</si>
  <si>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</si>
  <si>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</si>
  <si>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</si>
  <si>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</si>
  <si>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</si>
  <si>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</si>
  <si>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</si>
  <si>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</si>
  <si>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</si>
  <si>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</si>
  <si>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</si>
  <si>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</si>
  <si>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</si>
  <si>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</si>
  <si>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</si>
  <si>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</si>
  <si>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</si>
  <si>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</si>
  <si>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</si>
  <si>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</si>
  <si>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</si>
  <si>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</si>
  <si>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</si>
  <si>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</si>
  <si>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</si>
  <si>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</si>
  <si>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</si>
  <si>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</si>
  <si>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Pasaulio čempionatas</t>
  </si>
  <si>
    <t>-</t>
  </si>
  <si>
    <t>3.</t>
  </si>
  <si>
    <t>EČ</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</si>
  <si>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</si>
  <si>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</si>
  <si>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</si>
  <si>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</si>
  <si>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</si>
  <si>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</si>
  <si>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</si>
  <si>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</si>
  <si>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</si>
  <si>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</si>
  <si>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</si>
  <si>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</si>
  <si>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</si>
  <si>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</si>
  <si>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</si>
  <si>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</si>
  <si>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</si>
  <si>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</si>
  <si>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</si>
  <si>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Pasaulio jaunimo čempionatas</t>
  </si>
  <si>
    <t>11.</t>
  </si>
  <si>
    <t>JnPČ</t>
  </si>
  <si>
    <t>Pasaulio jaunių čempionatas</t>
  </si>
  <si>
    <t>12.</t>
  </si>
  <si>
    <t>JEČ</t>
  </si>
  <si>
    <t>Europos jaunimo čempionatas</t>
  </si>
  <si>
    <t>13.</t>
  </si>
  <si>
    <t>JEOF</t>
  </si>
  <si>
    <t>Europos jaunimo olimpinis festivalis</t>
  </si>
  <si>
    <t>14.</t>
  </si>
  <si>
    <t>JnEČ</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</si>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</sst>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10" fillId="0" borderId="0"/>
    <xf numFmtId="0" fontId="31" fillId="0" borderId="0" applyNumberFormat="0" applyFill="0" applyBorder="0" applyAlignment="0" applyProtection="0"/>
  </cellStyleXfs>
  <cellXfs count="122">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31" fillId="0" borderId="0" xfId="2" applyAlignment="1">
      <alignment vertical="center"/>
    </xf>
    <xf numFmtId="0" fontId="3"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4" fillId="0" borderId="0" xfId="0" applyFont="1" applyAlignment="1">
      <alignment horizontal="left" vertical="center"/>
    </xf>
    <xf numFmtId="0" fontId="31" fillId="0" borderId="3" xfId="2" applyBorder="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cellXfs>
  <cellStyles count="3">
    <cellStyle name="Hyperlink" xfId="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vickio%204,%20Vilnius,%20+37069836225;%20g.secretary@hockey.lt" TargetMode="External"/><Relationship Id="rId1" Type="http://schemas.openxmlformats.org/officeDocument/2006/relationships/hyperlink" Target="http://wmib2017.iihf.com/en/statistic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625"/>
  <sheetViews>
    <sheetView tabSelected="1" topLeftCell="A123" zoomScaleNormal="100" workbookViewId="0">
      <selection activeCell="A138" sqref="A138:P138"/>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9.42578125" style="2" customWidth="1"/>
    <col min="18" max="18" width="13" style="1" customWidth="1"/>
    <col min="19" max="16384" width="9.140625" style="1"/>
  </cols>
  <sheetData>
    <row r="1" spans="1:18" s="8" customFormat="1" ht="15.75">
      <c r="D1" s="60"/>
      <c r="E1" s="60"/>
      <c r="F1" s="60"/>
      <c r="G1" s="60"/>
      <c r="H1" s="60"/>
      <c r="I1" s="60"/>
      <c r="J1" s="60"/>
      <c r="K1" s="60"/>
      <c r="L1" s="60"/>
      <c r="N1" s="2"/>
      <c r="O1" s="2"/>
      <c r="P1" s="2"/>
      <c r="Q1" s="2"/>
    </row>
    <row r="2" spans="1:18" s="8" customFormat="1" ht="15.75">
      <c r="B2" s="8" t="s">
        <v>0</v>
      </c>
      <c r="D2" s="60"/>
      <c r="E2" s="60"/>
      <c r="F2" s="60"/>
      <c r="G2" s="60"/>
      <c r="H2" s="60"/>
      <c r="I2" s="60"/>
      <c r="J2" s="60"/>
      <c r="K2" s="60"/>
      <c r="L2" s="60"/>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97" t="s">
        <v>2</v>
      </c>
      <c r="B5" s="98"/>
      <c r="C5" s="98"/>
      <c r="D5" s="98"/>
      <c r="E5" s="98"/>
      <c r="F5" s="98"/>
      <c r="G5" s="98"/>
      <c r="H5" s="98"/>
      <c r="I5" s="98"/>
      <c r="J5" s="98"/>
      <c r="K5" s="98"/>
      <c r="L5" s="98"/>
      <c r="M5" s="98"/>
      <c r="N5" s="98"/>
      <c r="O5" s="98"/>
      <c r="P5" s="98"/>
      <c r="Q5" s="98"/>
      <c r="R5" s="8"/>
    </row>
    <row r="6" spans="1:18" ht="18.75">
      <c r="A6" s="104" t="s">
        <v>3</v>
      </c>
      <c r="B6" s="82"/>
      <c r="C6" s="82"/>
      <c r="D6" s="82"/>
      <c r="E6" s="82"/>
      <c r="F6" s="82"/>
      <c r="G6" s="82"/>
      <c r="H6" s="82"/>
      <c r="I6" s="82"/>
      <c r="J6" s="82"/>
      <c r="K6" s="82"/>
      <c r="L6" s="82"/>
      <c r="M6" s="82"/>
      <c r="N6" s="82"/>
      <c r="O6" s="82"/>
      <c r="P6" s="82"/>
      <c r="Q6" s="82"/>
      <c r="R6" s="8"/>
    </row>
    <row r="7" spans="1:18" s="8" customFormat="1" ht="15.75">
      <c r="A7" s="60"/>
      <c r="B7" s="81" t="s">
        <v>4</v>
      </c>
      <c r="C7" s="81"/>
      <c r="D7" s="81"/>
      <c r="E7" s="81"/>
      <c r="F7" s="81"/>
      <c r="G7" s="81"/>
      <c r="H7" s="81"/>
      <c r="I7" s="46"/>
      <c r="J7" s="46"/>
      <c r="K7" s="46"/>
      <c r="L7" s="46"/>
      <c r="M7" s="46"/>
      <c r="N7" s="46"/>
      <c r="O7" s="46"/>
      <c r="P7" s="46"/>
      <c r="Q7" s="46"/>
    </row>
    <row r="8" spans="1:18" s="8" customFormat="1" ht="18">
      <c r="A8" s="60"/>
      <c r="B8" s="82" t="s">
        <v>5</v>
      </c>
      <c r="C8" s="82"/>
      <c r="D8" s="82"/>
      <c r="E8" s="46"/>
      <c r="F8" s="46"/>
      <c r="G8" s="46"/>
      <c r="H8" s="46"/>
      <c r="I8" s="46"/>
      <c r="J8" s="46"/>
      <c r="K8" s="46"/>
      <c r="L8" s="46"/>
      <c r="M8" s="46"/>
      <c r="N8" s="46"/>
      <c r="O8" s="46"/>
      <c r="P8" s="46"/>
      <c r="Q8" s="46"/>
    </row>
    <row r="9" spans="1:18" s="8" customFormat="1" ht="15.75">
      <c r="A9" s="60"/>
      <c r="B9" s="48">
        <v>304024852</v>
      </c>
      <c r="C9" s="46"/>
      <c r="D9" s="46"/>
      <c r="E9" s="46"/>
      <c r="F9" s="46"/>
      <c r="G9" s="46"/>
      <c r="H9" s="46"/>
      <c r="I9" s="46"/>
      <c r="J9" s="46"/>
      <c r="K9" s="46"/>
      <c r="L9" s="46"/>
      <c r="M9" s="46"/>
      <c r="N9" s="46"/>
      <c r="O9" s="46"/>
      <c r="P9" s="46"/>
      <c r="Q9" s="46"/>
    </row>
    <row r="10" spans="1:18" s="8" customFormat="1" ht="18">
      <c r="A10" s="60"/>
      <c r="B10" s="59" t="s">
        <v>6</v>
      </c>
      <c r="C10" s="46"/>
      <c r="D10" s="46"/>
      <c r="E10" s="46"/>
      <c r="F10" s="46"/>
      <c r="G10" s="46"/>
      <c r="H10" s="46"/>
      <c r="I10" s="46"/>
      <c r="J10" s="46"/>
      <c r="K10" s="46"/>
      <c r="L10" s="46"/>
      <c r="M10" s="46"/>
      <c r="N10" s="46"/>
      <c r="O10" s="46"/>
      <c r="P10" s="46"/>
      <c r="Q10" s="46"/>
    </row>
    <row r="11" spans="1:18" s="8" customFormat="1" ht="16.899999999999999" customHeight="1">
      <c r="A11" s="83" t="s">
        <v>7</v>
      </c>
      <c r="B11" s="83"/>
      <c r="C11" s="83"/>
      <c r="D11" s="83"/>
      <c r="E11" s="83"/>
      <c r="F11" s="83"/>
      <c r="G11" s="83"/>
      <c r="H11" s="83"/>
      <c r="I11" s="83"/>
      <c r="J11" s="83"/>
      <c r="K11" s="83"/>
      <c r="L11" s="83"/>
      <c r="M11" s="83"/>
      <c r="N11" s="83"/>
      <c r="O11" s="83"/>
      <c r="P11" s="83"/>
      <c r="Q11" s="83"/>
      <c r="R11" s="83"/>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87" t="s">
        <v>8</v>
      </c>
      <c r="B13" s="88" t="s">
        <v>9</v>
      </c>
      <c r="C13" s="88" t="s">
        <v>10</v>
      </c>
      <c r="D13" s="88" t="s">
        <v>11</v>
      </c>
      <c r="E13" s="89" t="s">
        <v>12</v>
      </c>
      <c r="F13" s="101"/>
      <c r="G13" s="102"/>
      <c r="H13" s="102"/>
      <c r="I13" s="102"/>
      <c r="J13" s="102"/>
      <c r="K13" s="102"/>
      <c r="L13" s="102"/>
      <c r="M13" s="102"/>
      <c r="N13" s="102"/>
      <c r="O13" s="103"/>
      <c r="P13" s="105" t="s">
        <v>13</v>
      </c>
      <c r="Q13" s="92" t="s">
        <v>14</v>
      </c>
      <c r="R13" s="84" t="s">
        <v>15</v>
      </c>
    </row>
    <row r="14" spans="1:18" s="8" customFormat="1" ht="45" customHeight="1">
      <c r="A14" s="87"/>
      <c r="B14" s="88"/>
      <c r="C14" s="88"/>
      <c r="D14" s="88"/>
      <c r="E14" s="91"/>
      <c r="F14" s="89" t="s">
        <v>16</v>
      </c>
      <c r="G14" s="89" t="s">
        <v>17</v>
      </c>
      <c r="H14" s="89" t="s">
        <v>18</v>
      </c>
      <c r="I14" s="107" t="s">
        <v>19</v>
      </c>
      <c r="J14" s="89" t="s">
        <v>20</v>
      </c>
      <c r="K14" s="89" t="s">
        <v>21</v>
      </c>
      <c r="L14" s="89" t="s">
        <v>22</v>
      </c>
      <c r="M14" s="89" t="s">
        <v>23</v>
      </c>
      <c r="N14" s="99" t="s">
        <v>24</v>
      </c>
      <c r="O14" s="99" t="s">
        <v>25</v>
      </c>
      <c r="P14" s="106"/>
      <c r="Q14" s="93"/>
      <c r="R14" s="85"/>
    </row>
    <row r="15" spans="1:18" s="8" customFormat="1" ht="76.150000000000006" customHeight="1">
      <c r="A15" s="87"/>
      <c r="B15" s="88"/>
      <c r="C15" s="88"/>
      <c r="D15" s="88"/>
      <c r="E15" s="90"/>
      <c r="F15" s="90"/>
      <c r="G15" s="90"/>
      <c r="H15" s="90"/>
      <c r="I15" s="108"/>
      <c r="J15" s="90"/>
      <c r="K15" s="90"/>
      <c r="L15" s="90"/>
      <c r="M15" s="90"/>
      <c r="N15" s="100"/>
      <c r="O15" s="100"/>
      <c r="P15" s="106"/>
      <c r="Q15" s="94"/>
      <c r="R15" s="86"/>
    </row>
    <row r="16" spans="1:18" s="8" customFormat="1" ht="5.45" customHeight="1">
      <c r="A16" s="14"/>
      <c r="B16" s="15"/>
      <c r="C16" s="15"/>
      <c r="D16" s="15"/>
      <c r="E16" s="15"/>
      <c r="F16" s="15"/>
      <c r="G16" s="15"/>
      <c r="H16" s="15"/>
      <c r="I16" s="15"/>
      <c r="J16" s="15"/>
      <c r="K16" s="15"/>
      <c r="L16" s="15"/>
      <c r="M16" s="15"/>
      <c r="N16" s="15"/>
      <c r="O16" s="15"/>
      <c r="P16" s="15"/>
      <c r="Q16" s="15"/>
      <c r="R16" s="16"/>
    </row>
    <row r="17" spans="1:19">
      <c r="A17" s="67" t="s">
        <v>26</v>
      </c>
      <c r="B17" s="68"/>
      <c r="C17" s="68"/>
      <c r="D17" s="68"/>
      <c r="E17" s="68"/>
      <c r="F17" s="68"/>
      <c r="G17" s="68"/>
      <c r="H17" s="68"/>
      <c r="I17" s="68"/>
      <c r="J17" s="68"/>
      <c r="K17" s="68"/>
      <c r="L17" s="68"/>
      <c r="M17" s="68"/>
      <c r="N17" s="68"/>
      <c r="O17" s="68"/>
      <c r="P17" s="68"/>
      <c r="Q17" s="57"/>
      <c r="R17" s="8"/>
      <c r="S17" s="8"/>
    </row>
    <row r="18" spans="1:19" ht="16.899999999999999" customHeight="1">
      <c r="A18" s="69" t="s">
        <v>27</v>
      </c>
      <c r="B18" s="70"/>
      <c r="C18" s="70"/>
      <c r="D18" s="50"/>
      <c r="E18" s="50"/>
      <c r="F18" s="50"/>
      <c r="G18" s="50"/>
      <c r="H18" s="50"/>
      <c r="I18" s="50"/>
      <c r="J18" s="50"/>
      <c r="K18" s="50"/>
      <c r="L18" s="50"/>
      <c r="M18" s="50"/>
      <c r="N18" s="50"/>
      <c r="O18" s="50"/>
      <c r="P18" s="50"/>
      <c r="Q18" s="57"/>
      <c r="R18" s="8"/>
      <c r="S18" s="8"/>
    </row>
    <row r="19" spans="1:19" ht="270">
      <c r="A19" s="61">
        <v>1</v>
      </c>
      <c r="B19" s="61" t="s">
        <v>28</v>
      </c>
      <c r="C19" s="12" t="s">
        <v>29</v>
      </c>
      <c r="D19" s="61" t="s">
        <v>30</v>
      </c>
      <c r="E19" s="61">
        <v>22</v>
      </c>
      <c r="F19" s="61" t="s">
        <v>31</v>
      </c>
      <c r="G19" s="61">
        <v>1</v>
      </c>
      <c r="H19" s="61" t="s">
        <v>32</v>
      </c>
      <c r="I19" s="61"/>
      <c r="J19" s="61">
        <v>48</v>
      </c>
      <c r="K19" s="61">
        <v>48</v>
      </c>
      <c r="L19" s="61">
        <v>25</v>
      </c>
      <c r="M19" s="61" t="s">
        <v>33</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22</v>
      </c>
      <c r="O19" s="9">
        <f>IF(F19="OŽ",N19,IF(H19="Ne",IF(J19*0.3&lt;J19-L19,N19,0),IF(J19*0.1&lt;J19-L19,N19,0)))</f>
        <v>22</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9.4290000000000003</v>
      </c>
      <c r="Q19" s="11">
        <f>IF(ISERROR(P19*100/N19),0,(P19*100/N19))</f>
        <v>42.859090909090909</v>
      </c>
      <c r="R19" s="10">
        <f>IF(Q19&lt;=30,O19+P19,O19+O19*0.3)*IF(G19=1,0.4,IF(G19=2,0.75,IF(G19="1 (kas 4 m. 1 k. nerengiamos)",0.52,1)))*IF(D19="olimpinė",1,IF(M19="Ne",0.5,1))*IF(OR(A$5="Lietuvos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federacija"),IF(OR(J19&lt;8,K19&lt;16),0,1),1)*E19*IF(I19&lt;=1,1,1/I19)*IF(OR(A$5="Lietuvos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261.74720000000002</v>
      </c>
      <c r="S19" s="20"/>
    </row>
    <row r="20" spans="1:19">
      <c r="A20" s="61">
        <v>2</v>
      </c>
      <c r="B20" s="61"/>
      <c r="C20" s="12"/>
      <c r="D20" s="61"/>
      <c r="E20" s="61"/>
      <c r="F20" s="61"/>
      <c r="G20" s="61"/>
      <c r="H20" s="61"/>
      <c r="I20" s="61"/>
      <c r="J20" s="61"/>
      <c r="K20" s="61"/>
      <c r="L20" s="61"/>
      <c r="M20" s="61"/>
      <c r="N20" s="3">
        <f t="shared" ref="N20:N28" si="0">(IF(F20="OŽ",IF(L20=1,550.8,IF(L20=2,426.38,IF(L20=3,342.14,IF(L20=4,181.44,IF(L20=5,168.48,IF(L20=6,155.52,IF(L20=7,148.5,IF(L20=8,144,0))))))))+IF(L20&lt;=8,0,IF(L20&lt;=16,137.7,IF(L20&lt;=24,108,IF(L20&lt;=32,80.1,IF(L20&lt;=36,52.2,0)))))-IF(L20&lt;=8,0,IF(L20&lt;=16,(L20-9)*2.754,IF(L20&lt;=24,(L20-17)* 2.754,IF(L20&lt;=32,(L20-25)* 2.754,IF(L20&lt;=36,(L20-33)*2.754,0))))),0)+IF(F20="PČ",IF(L20=1,449,IF(L20=2,314.6,IF(L20=3,238,IF(L20=4,172,IF(L20=5,159,IF(L20=6,145,IF(L20=7,132,IF(L20=8,119,0))))))))+IF(L20&lt;=8,0,IF(L20&lt;=16,88,IF(L20&lt;=24,55,IF(L20&lt;=32,22,0))))-IF(L20&lt;=8,0,IF(L20&lt;=16,(L20-9)*2.245,IF(L20&lt;=24,(L20-17)*2.245,IF(L20&lt;=32,(L20-25)*2.245,0)))),0)+IF(F20="PČneol",IF(L20=1,85,IF(L20=2,64.61,IF(L20=3,50.76,IF(L20=4,16.25,IF(L20=5,15,IF(L20=6,13.75,IF(L20=7,12.5,IF(L20=8,11.25,0))))))))+IF(L20&lt;=8,0,IF(L20&lt;=16,9,0))-IF(L20&lt;=8,0,IF(L20&lt;=16,(L20-9)*0.425,0)),0)+IF(F20="PŽ",IF(L20=1,85,IF(L20=2,59.5,IF(L20=3,45,IF(L20=4,32.5,IF(L20=5,30,IF(L20=6,27.5,IF(L20=7,25,IF(L20=8,22.5,0))))))))+IF(L20&lt;=8,0,IF(L20&lt;=16,19,IF(L20&lt;=24,13,IF(L20&lt;=32,8,0))))-IF(L20&lt;=8,0,IF(L20&lt;=16,(L20-9)*0.425,IF(L20&lt;=24,(L20-17)*0.425,IF(L20&lt;=32,(L20-25)*0.425,0)))),0)+IF(F20="EČ",IF(L20=1,204,IF(L20=2,156.24,IF(L20=3,123.84,IF(L20=4,72,IF(L20=5,66,IF(L20=6,60,IF(L20=7,54,IF(L20=8,48,0))))))))+IF(L20&lt;=8,0,IF(L20&lt;=16,40,IF(L20&lt;=24,25,0)))-IF(L20&lt;=8,0,IF(L20&lt;=16,(L20-9)*1.02,IF(L20&lt;=24,(L20-17)*1.02,0))),0)+IF(F20="EČneol",IF(L20=1,68,IF(L20=2,51.69,IF(L20=3,40.61,IF(L20=4,13,IF(L20=5,12,IF(L20=6,11,IF(L20=7,10,IF(L20=8,9,0)))))))))+IF(F20="EŽ",IF(L20=1,68,IF(L20=2,47.6,IF(L20=3,36,IF(L20=4,18,IF(L20=5,16.5,IF(L20=6,15,IF(L20=7,13.5,IF(L20=8,12,0))))))))+IF(L20&lt;=8,0,IF(L20&lt;=16,10,IF(L20&lt;=24,6,0)))-IF(L20&lt;=8,0,IF(L20&lt;=16,(L20-9)*0.34,IF(L20&lt;=24,(L20-17)*0.34,0))),0)+IF(F20="PT",IF(L20=1,68,IF(L20=2,52.08,IF(L20=3,41.28,IF(L20=4,24,IF(L20=5,22,IF(L20=6,20,IF(L20=7,18,IF(L20=8,16,0))))))))+IF(L20&lt;=8,0,IF(L20&lt;=16,13,IF(L20&lt;=24,9,IF(L20&lt;=32,4,0))))-IF(L20&lt;=8,0,IF(L20&lt;=16,(L20-9)*0.34,IF(L20&lt;=24,(L20-17)*0.34,IF(L20&lt;=32,(L20-25)*0.34,0)))),0)+IF(F20="JOŽ",IF(L20=1,85,IF(L20=2,59.5,IF(L20=3,45,IF(L20=4,32.5,IF(L20=5,30,IF(L20=6,27.5,IF(L20=7,25,IF(L20=8,22.5,0))))))))+IF(L20&lt;=8,0,IF(L20&lt;=16,19,IF(L20&lt;=24,13,0)))-IF(L20&lt;=8,0,IF(L20&lt;=16,(L20-9)*0.425,IF(L20&lt;=24,(L20-17)*0.425,0))),0)+IF(F20="JPČ",IF(L20=1,68,IF(L20=2,47.6,IF(L20=3,36,IF(L20=4,26,IF(L20=5,24,IF(L20=6,22,IF(L20=7,20,IF(L20=8,18,0))))))))+IF(L20&lt;=8,0,IF(L20&lt;=16,13,IF(L20&lt;=24,9,0)))-IF(L20&lt;=8,0,IF(L20&lt;=16,(L20-9)*0.34,IF(L20&lt;=24,(L20-17)*0.34,0))),0)+IF(F20="JEČ",IF(L20=1,34,IF(L20=2,26.04,IF(L20=3,20.6,IF(L20=4,12,IF(L20=5,11,IF(L20=6,10,IF(L20=7,9,IF(L20=8,8,0))))))))+IF(L20&lt;=8,0,IF(L20&lt;=16,6,0))-IF(L20&lt;=8,0,IF(L20&lt;=16,(L20-9)*0.17,0)),0)+IF(F20="JEOF",IF(L20=1,34,IF(L20=2,26.04,IF(L20=3,20.6,IF(L20=4,12,IF(L20=5,11,IF(L20=6,10,IF(L20=7,9,IF(L20=8,8,0))))))))+IF(L20&lt;=8,0,IF(L20&lt;=16,6,0))-IF(L20&lt;=8,0,IF(L20&lt;=16,(L20-9)*0.17,0)),0)+IF(F20="JnPČ",IF(L20=1,51,IF(L20=2,35.7,IF(L20=3,27,IF(L20=4,19.5,IF(L20=5,18,IF(L20=6,16.5,IF(L20=7,15,IF(L20=8,13.5,0))))))))+IF(L20&lt;=8,0,IF(L20&lt;=16,10,0))-IF(L20&lt;=8,0,IF(L20&lt;=16,(L20-9)*0.255,0)),0)+IF(F20="JnEČ",IF(L20=1,25.5,IF(L20=2,19.53,IF(L20=3,15.48,IF(L20=4,9,IF(L20=5,8.25,IF(L20=6,7.5,IF(L20=7,6.75,IF(L20=8,6,0))))))))+IF(L20&lt;=8,0,IF(L20&lt;=16,5,0))-IF(L20&lt;=8,0,IF(L20&lt;=16,(L20-9)*0.1275,0)),0)+IF(F20="JčPČ",IF(L20=1,21.25,IF(L20=2,14.5,IF(L20=3,11.5,IF(L20=4,7,IF(L20=5,6.5,IF(L20=6,6,IF(L20=7,5.5,IF(L20=8,5,0))))))))+IF(L20&lt;=8,0,IF(L20&lt;=16,4,0))-IF(L20&lt;=8,0,IF(L20&lt;=16,(L20-9)*0.10625,0)),0)+IF(F20="JčEČ",IF(L20=1,17,IF(L20=2,13.02,IF(L20=3,10.32,IF(L20=4,6,IF(L20=5,5.5,IF(L20=6,5,IF(L20=7,4.5,IF(L20=8,4,0))))))))+IF(L20&lt;=8,0,IF(L20&lt;=16,3,0))-IF(L20&lt;=8,0,IF(L20&lt;=16,(L20-9)*0.085,0)),0)+IF(F20="NEAK",IF(L20=1,11.48,IF(L20=2,8.79,IF(L20=3,6.97,IF(L20=4,4.05,IF(L20=5,3.71,IF(L20=6,3.38,IF(L20=7,3.04,IF(L20=8,2.7,0))))))))+IF(L20&lt;=8,0,IF(L20&lt;=16,2,IF(L20&lt;=24,1.3,0)))-IF(L20&lt;=8,0,IF(L20&lt;=16,(L20-9)*0.0574,IF(L20&lt;=24,(L20-17)*0.0574,0))),0))*IF(L20&lt;0,1,IF(OR(F20="PČ",F20="PŽ",F20="PT"),IF(J20&lt;32,J20/32,1),1))* IF(L20&lt;0,1,IF(OR(F20="EČ",F20="EŽ",F20="JOŽ",F20="JPČ",F20="NEAK"),IF(J20&lt;24,J20/24,1),1))*IF(L20&lt;0,1,IF(OR(F20="PČneol",F20="JEČ",F20="JEOF",F20="JnPČ",F20="JnEČ",F20="JčPČ",F20="JčEČ"),IF(J20&lt;16,J20/16,1),1))*IF(L20&lt;0,1,IF(F20="EČneol",IF(J20&lt;8,J20/8,1),1))</f>
        <v>0</v>
      </c>
      <c r="O20" s="9">
        <f t="shared" ref="O20:O28" si="1">IF(F20="OŽ",N20,IF(H20="Ne",IF(J20*0.3&lt;J20-L20,N20,0),IF(J20*0.1&lt;J20-L20,N20,0)))</f>
        <v>0</v>
      </c>
      <c r="P20" s="4">
        <f t="shared" ref="P20:P28" si="2">IF(O20=0,0,IF(F20="OŽ",IF(L20&gt;35,0,IF(J20&gt;35,(36-L20)*1.836,((36-L20)-(36-J20))*1.836)),0)+IF(F20="PČ",IF(L20&gt;31,0,IF(J20&gt;31,(32-L20)*1.347,((32-L20)-(32-J20))*1.347)),0)+ IF(F20="PČneol",IF(L20&gt;15,0,IF(J20&gt;15,(16-L20)*0.255,((16-L20)-(16-J20))*0.255)),0)+IF(F20="PŽ",IF(L20&gt;31,0,IF(J20&gt;31,(32-L20)*0.255,((32-L20)-(32-J20))*0.255)),0)+IF(F20="EČ",IF(L20&gt;23,0,IF(J20&gt;23,(24-L20)*0.612,((24-L20)-(24-J20))*0.612)),0)+IF(F20="EČneol",IF(L20&gt;7,0,IF(J20&gt;7,(8-L20)*0.204,((8-L20)-(8-J20))*0.204)),0)+IF(F20="EŽ",IF(L20&gt;23,0,IF(J20&gt;23,(24-L20)*0.204,((24-L20)-(24-J20))*0.204)),0)+IF(F20="PT",IF(L20&gt;31,0,IF(J20&gt;31,(32-L20)*0.204,((32-L20)-(32-J20))*0.204)),0)+IF(F20="JOŽ",IF(L20&gt;23,0,IF(J20&gt;23,(24-L20)*0.255,((24-L20)-(24-J20))*0.255)),0)+IF(F20="JPČ",IF(L20&gt;23,0,IF(J20&gt;23,(24-L20)*0.204,((24-L20)-(24-J20))*0.204)),0)+IF(F20="JEČ",IF(L20&gt;15,0,IF(J20&gt;15,(16-L20)*0.102,((16-L20)-(16-J20))*0.102)),0)+IF(F20="JEOF",IF(L20&gt;15,0,IF(J20&gt;15,(16-L20)*0.102,((16-L20)-(16-J20))*0.102)),0)+IF(F20="JnPČ",IF(L20&gt;15,0,IF(J20&gt;15,(16-L20)*0.153,((16-L20)-(16-J20))*0.153)),0)+IF(F20="JnEČ",IF(L20&gt;15,0,IF(J20&gt;15,(16-L20)*0.0765,((16-L20)-(16-J20))*0.0765)),0)+IF(F20="JčPČ",IF(L20&gt;15,0,IF(J20&gt;15,(16-L20)*0.06375,((16-L20)-(16-J20))*0.06375)),0)+IF(F20="JčEČ",IF(L20&gt;15,0,IF(J20&gt;15,(16-L20)*0.051,((16-L20)-(16-J20))*0.051)),0)+IF(F20="NEAK",IF(L20&gt;23,0,IF(J20&gt;23,(24-L20)*0.03444,((24-L20)-(24-J20))*0.03444)),0))</f>
        <v>0</v>
      </c>
      <c r="Q20" s="11">
        <f t="shared" ref="Q20:Q28" si="3">IF(ISERROR(P20*100/N20),0,(P20*100/N20))</f>
        <v>0</v>
      </c>
      <c r="R20" s="10">
        <f t="shared" ref="R20:R28" si="4">IF(Q20&lt;=30,O20+P20,O20+O20*0.3)*IF(G20=1,0.4,IF(G20=2,0.75,IF(G20="1 (kas 4 m. 1 k. nerengiamos)",0.52,1)))*IF(D20="olimpinė",1,IF(M20="Ne",0.5,1))*IF(OR(A$5="Lietuvos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federacija"),IF(OR(J20&lt;8,K20&lt;16),0,1),1)*E20*IF(I20&lt;=1,1,1/I20)*IF(OR(A$5="Lietuvos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 s="20"/>
    </row>
    <row r="21" spans="1:19">
      <c r="A21" s="61">
        <v>3</v>
      </c>
      <c r="B21" s="61"/>
      <c r="C21" s="12"/>
      <c r="D21" s="61"/>
      <c r="E21" s="61"/>
      <c r="F21" s="61"/>
      <c r="G21" s="61"/>
      <c r="H21" s="61"/>
      <c r="I21" s="61"/>
      <c r="J21" s="61"/>
      <c r="K21" s="61"/>
      <c r="L21" s="61"/>
      <c r="M21" s="61"/>
      <c r="N21" s="3">
        <f t="shared" si="0"/>
        <v>0</v>
      </c>
      <c r="O21" s="9">
        <f t="shared" si="1"/>
        <v>0</v>
      </c>
      <c r="P21" s="4">
        <f t="shared" si="2"/>
        <v>0</v>
      </c>
      <c r="Q21" s="11">
        <f t="shared" si="3"/>
        <v>0</v>
      </c>
      <c r="R21" s="10">
        <f t="shared" si="4"/>
        <v>0</v>
      </c>
      <c r="S21" s="8"/>
    </row>
    <row r="22" spans="1:19">
      <c r="A22" s="61">
        <v>4</v>
      </c>
      <c r="B22" s="61"/>
      <c r="C22" s="12"/>
      <c r="D22" s="61"/>
      <c r="E22" s="61"/>
      <c r="F22" s="61"/>
      <c r="G22" s="61"/>
      <c r="H22" s="61"/>
      <c r="I22" s="61"/>
      <c r="J22" s="61"/>
      <c r="K22" s="61"/>
      <c r="L22" s="61"/>
      <c r="M22" s="61"/>
      <c r="N22" s="3">
        <f t="shared" si="0"/>
        <v>0</v>
      </c>
      <c r="O22" s="9">
        <f t="shared" si="1"/>
        <v>0</v>
      </c>
      <c r="P22" s="4">
        <f t="shared" si="2"/>
        <v>0</v>
      </c>
      <c r="Q22" s="11">
        <f t="shared" si="3"/>
        <v>0</v>
      </c>
      <c r="R22" s="10">
        <f t="shared" si="4"/>
        <v>0</v>
      </c>
      <c r="S22" s="8"/>
    </row>
    <row r="23" spans="1:19">
      <c r="A23" s="61">
        <v>5</v>
      </c>
      <c r="B23" s="61"/>
      <c r="C23" s="12"/>
      <c r="D23" s="61"/>
      <c r="E23" s="61"/>
      <c r="F23" s="61"/>
      <c r="G23" s="61"/>
      <c r="H23" s="61"/>
      <c r="I23" s="61"/>
      <c r="J23" s="61"/>
      <c r="K23" s="61"/>
      <c r="L23" s="61"/>
      <c r="M23" s="61"/>
      <c r="N23" s="3">
        <f t="shared" si="0"/>
        <v>0</v>
      </c>
      <c r="O23" s="9">
        <f t="shared" si="1"/>
        <v>0</v>
      </c>
      <c r="P23" s="4">
        <f t="shared" si="2"/>
        <v>0</v>
      </c>
      <c r="Q23" s="11">
        <f t="shared" si="3"/>
        <v>0</v>
      </c>
      <c r="R23" s="10">
        <f t="shared" si="4"/>
        <v>0</v>
      </c>
      <c r="S23" s="8"/>
    </row>
    <row r="24" spans="1:19">
      <c r="A24" s="61">
        <v>6</v>
      </c>
      <c r="B24" s="61"/>
      <c r="C24" s="12"/>
      <c r="D24" s="61"/>
      <c r="E24" s="61"/>
      <c r="F24" s="61"/>
      <c r="G24" s="61"/>
      <c r="H24" s="61"/>
      <c r="I24" s="61"/>
      <c r="J24" s="61"/>
      <c r="K24" s="61"/>
      <c r="L24" s="61"/>
      <c r="M24" s="61"/>
      <c r="N24" s="3">
        <f t="shared" si="0"/>
        <v>0</v>
      </c>
      <c r="O24" s="9">
        <f t="shared" si="1"/>
        <v>0</v>
      </c>
      <c r="P24" s="4">
        <f t="shared" si="2"/>
        <v>0</v>
      </c>
      <c r="Q24" s="11">
        <f t="shared" si="3"/>
        <v>0</v>
      </c>
      <c r="R24" s="10">
        <f t="shared" si="4"/>
        <v>0</v>
      </c>
      <c r="S24" s="8"/>
    </row>
    <row r="25" spans="1:19">
      <c r="A25" s="61">
        <v>7</v>
      </c>
      <c r="B25" s="61"/>
      <c r="C25" s="12"/>
      <c r="D25" s="61"/>
      <c r="E25" s="61"/>
      <c r="F25" s="61"/>
      <c r="G25" s="61"/>
      <c r="H25" s="61"/>
      <c r="I25" s="61"/>
      <c r="J25" s="61"/>
      <c r="K25" s="61"/>
      <c r="L25" s="61"/>
      <c r="M25" s="61"/>
      <c r="N25" s="3">
        <f t="shared" si="0"/>
        <v>0</v>
      </c>
      <c r="O25" s="9">
        <f t="shared" si="1"/>
        <v>0</v>
      </c>
      <c r="P25" s="4">
        <f t="shared" si="2"/>
        <v>0</v>
      </c>
      <c r="Q25" s="11">
        <f t="shared" si="3"/>
        <v>0</v>
      </c>
      <c r="R25" s="10">
        <f t="shared" si="4"/>
        <v>0</v>
      </c>
      <c r="S25" s="8"/>
    </row>
    <row r="26" spans="1:19">
      <c r="A26" s="61">
        <v>8</v>
      </c>
      <c r="B26" s="61"/>
      <c r="C26" s="12"/>
      <c r="D26" s="61"/>
      <c r="E26" s="61"/>
      <c r="F26" s="61"/>
      <c r="G26" s="61"/>
      <c r="H26" s="61"/>
      <c r="I26" s="61"/>
      <c r="J26" s="61"/>
      <c r="K26" s="61"/>
      <c r="L26" s="61"/>
      <c r="M26" s="61"/>
      <c r="N26" s="3">
        <f t="shared" si="0"/>
        <v>0</v>
      </c>
      <c r="O26" s="9">
        <f t="shared" si="1"/>
        <v>0</v>
      </c>
      <c r="P26" s="4">
        <f t="shared" si="2"/>
        <v>0</v>
      </c>
      <c r="Q26" s="11">
        <f t="shared" si="3"/>
        <v>0</v>
      </c>
      <c r="R26" s="10">
        <f t="shared" si="4"/>
        <v>0</v>
      </c>
      <c r="S26" s="8"/>
    </row>
    <row r="27" spans="1:19">
      <c r="A27" s="61">
        <v>9</v>
      </c>
      <c r="B27" s="61"/>
      <c r="C27" s="12"/>
      <c r="D27" s="61"/>
      <c r="E27" s="61"/>
      <c r="F27" s="61"/>
      <c r="G27" s="61"/>
      <c r="H27" s="61"/>
      <c r="I27" s="61"/>
      <c r="J27" s="61"/>
      <c r="K27" s="61"/>
      <c r="L27" s="61"/>
      <c r="M27" s="61"/>
      <c r="N27" s="3">
        <f t="shared" si="0"/>
        <v>0</v>
      </c>
      <c r="O27" s="9">
        <f t="shared" si="1"/>
        <v>0</v>
      </c>
      <c r="P27" s="4">
        <f t="shared" si="2"/>
        <v>0</v>
      </c>
      <c r="Q27" s="11">
        <f t="shared" si="3"/>
        <v>0</v>
      </c>
      <c r="R27" s="10">
        <f t="shared" si="4"/>
        <v>0</v>
      </c>
      <c r="S27" s="8"/>
    </row>
    <row r="28" spans="1:19">
      <c r="A28" s="61">
        <v>10</v>
      </c>
      <c r="B28" s="61"/>
      <c r="C28" s="12"/>
      <c r="D28" s="61"/>
      <c r="E28" s="61"/>
      <c r="F28" s="61"/>
      <c r="G28" s="61"/>
      <c r="H28" s="61"/>
      <c r="I28" s="61"/>
      <c r="J28" s="61"/>
      <c r="K28" s="61"/>
      <c r="L28" s="61"/>
      <c r="M28" s="61"/>
      <c r="N28" s="3">
        <f t="shared" si="0"/>
        <v>0</v>
      </c>
      <c r="O28" s="9">
        <f t="shared" si="1"/>
        <v>0</v>
      </c>
      <c r="P28" s="4">
        <f t="shared" si="2"/>
        <v>0</v>
      </c>
      <c r="Q28" s="11">
        <f t="shared" si="3"/>
        <v>0</v>
      </c>
      <c r="R28" s="10">
        <f t="shared" si="4"/>
        <v>0</v>
      </c>
      <c r="S28" s="8"/>
    </row>
    <row r="29" spans="1:19" s="8" customFormat="1" ht="15.75" customHeight="1">
      <c r="A29" s="77" t="s">
        <v>34</v>
      </c>
      <c r="B29" s="78"/>
      <c r="C29" s="78"/>
      <c r="D29" s="78"/>
      <c r="E29" s="78"/>
      <c r="F29" s="78"/>
      <c r="G29" s="78"/>
      <c r="H29" s="78"/>
      <c r="I29" s="78"/>
      <c r="J29" s="78"/>
      <c r="K29" s="78"/>
      <c r="L29" s="78"/>
      <c r="M29" s="78"/>
      <c r="N29" s="78"/>
      <c r="O29" s="78"/>
      <c r="P29" s="78"/>
      <c r="Q29" s="79"/>
      <c r="R29" s="10">
        <f>SUM(R19:R28)</f>
        <v>261.74720000000002</v>
      </c>
    </row>
    <row r="30" spans="1:19" s="8" customFormat="1" ht="15" customHeight="1">
      <c r="A30" s="14"/>
      <c r="B30" s="15"/>
      <c r="C30" s="15"/>
      <c r="D30" s="15"/>
      <c r="E30" s="15"/>
      <c r="F30" s="15"/>
      <c r="G30" s="15"/>
      <c r="H30" s="15"/>
      <c r="I30" s="15"/>
      <c r="J30" s="15"/>
      <c r="K30" s="15"/>
      <c r="L30" s="15"/>
      <c r="M30" s="15"/>
      <c r="N30" s="15"/>
      <c r="O30" s="15"/>
      <c r="P30" s="15"/>
      <c r="Q30" s="15"/>
      <c r="R30" s="16"/>
    </row>
    <row r="31" spans="1:19" s="8" customFormat="1" ht="15" customHeight="1">
      <c r="A31" s="24" t="s">
        <v>35</v>
      </c>
      <c r="B31" s="24"/>
      <c r="C31" s="15"/>
      <c r="D31" s="15"/>
      <c r="E31" s="15"/>
      <c r="F31" s="15"/>
      <c r="G31" s="15"/>
      <c r="H31" s="15"/>
      <c r="I31" s="15"/>
      <c r="J31" s="15"/>
      <c r="K31" s="15"/>
      <c r="L31" s="15"/>
      <c r="M31" s="15"/>
      <c r="N31" s="15"/>
      <c r="O31" s="15"/>
      <c r="P31" s="15"/>
      <c r="Q31" s="15"/>
      <c r="R31" s="16"/>
    </row>
    <row r="32" spans="1:19" s="8" customFormat="1" ht="15" customHeight="1">
      <c r="A32" s="56" t="s">
        <v>36</v>
      </c>
      <c r="B32" s="49"/>
      <c r="C32" s="49"/>
      <c r="D32" s="49"/>
      <c r="E32" s="49"/>
      <c r="F32" s="49"/>
      <c r="G32" s="49"/>
      <c r="H32" s="49"/>
      <c r="I32" s="49"/>
      <c r="J32" s="15"/>
      <c r="K32" s="15"/>
      <c r="L32" s="15"/>
      <c r="M32" s="15"/>
      <c r="N32" s="15"/>
      <c r="O32" s="15"/>
      <c r="P32" s="15"/>
      <c r="Q32" s="15"/>
      <c r="R32" s="16"/>
    </row>
    <row r="33" spans="1:18" s="8" customFormat="1" ht="15" customHeight="1">
      <c r="A33" s="49"/>
      <c r="B33" s="49"/>
      <c r="C33" s="49"/>
      <c r="D33" s="49"/>
      <c r="E33" s="49"/>
      <c r="F33" s="49"/>
      <c r="G33" s="49"/>
      <c r="H33" s="49"/>
      <c r="I33" s="49"/>
      <c r="J33" s="15"/>
      <c r="K33" s="15"/>
      <c r="L33" s="15"/>
      <c r="M33" s="15"/>
      <c r="N33" s="15"/>
      <c r="O33" s="15"/>
      <c r="P33" s="15"/>
      <c r="Q33" s="15"/>
      <c r="R33" s="16"/>
    </row>
    <row r="34" spans="1:18" s="8" customFormat="1">
      <c r="A34" s="67" t="s">
        <v>37</v>
      </c>
      <c r="B34" s="68"/>
      <c r="C34" s="68"/>
      <c r="D34" s="68"/>
      <c r="E34" s="68"/>
      <c r="F34" s="68"/>
      <c r="G34" s="68"/>
      <c r="H34" s="68"/>
      <c r="I34" s="68"/>
      <c r="J34" s="68"/>
      <c r="K34" s="68"/>
      <c r="L34" s="68"/>
      <c r="M34" s="68"/>
      <c r="N34" s="68"/>
      <c r="O34" s="68"/>
      <c r="P34" s="68"/>
      <c r="Q34" s="57"/>
    </row>
    <row r="35" spans="1:18" s="8" customFormat="1" ht="16.899999999999999" customHeight="1">
      <c r="A35" s="69" t="s">
        <v>27</v>
      </c>
      <c r="B35" s="70"/>
      <c r="C35" s="70"/>
      <c r="D35" s="50"/>
      <c r="E35" s="50"/>
      <c r="F35" s="50"/>
      <c r="G35" s="50"/>
      <c r="H35" s="50"/>
      <c r="I35" s="50"/>
      <c r="J35" s="50"/>
      <c r="K35" s="50"/>
      <c r="L35" s="50"/>
      <c r="M35" s="50"/>
      <c r="N35" s="50"/>
      <c r="O35" s="50"/>
      <c r="P35" s="50"/>
      <c r="Q35" s="57"/>
    </row>
    <row r="36" spans="1:18" s="8" customFormat="1">
      <c r="A36" s="67" t="s">
        <v>38</v>
      </c>
      <c r="B36" s="68"/>
      <c r="C36" s="68"/>
      <c r="D36" s="68"/>
      <c r="E36" s="68"/>
      <c r="F36" s="68"/>
      <c r="G36" s="68"/>
      <c r="H36" s="68"/>
      <c r="I36" s="68"/>
      <c r="J36" s="68"/>
      <c r="K36" s="68"/>
      <c r="L36" s="68"/>
      <c r="M36" s="68"/>
      <c r="N36" s="68"/>
      <c r="O36" s="68"/>
      <c r="P36" s="68"/>
      <c r="Q36" s="57"/>
    </row>
    <row r="37" spans="1:18" s="8" customFormat="1" ht="270">
      <c r="A37" s="61">
        <v>1</v>
      </c>
      <c r="B37" s="61" t="s">
        <v>39</v>
      </c>
      <c r="C37" s="12" t="s">
        <v>29</v>
      </c>
      <c r="D37" s="61" t="s">
        <v>30</v>
      </c>
      <c r="E37" s="61">
        <v>22</v>
      </c>
      <c r="F37" s="61" t="s">
        <v>31</v>
      </c>
      <c r="G37" s="61">
        <v>1</v>
      </c>
      <c r="H37" s="61" t="s">
        <v>32</v>
      </c>
      <c r="I37" s="61"/>
      <c r="J37" s="61">
        <v>51</v>
      </c>
      <c r="K37" s="61">
        <v>51</v>
      </c>
      <c r="L37" s="61">
        <v>23</v>
      </c>
      <c r="M37" s="61"/>
      <c r="N37" s="3">
        <f t="shared" ref="N37:N46" si="5">(IF(F37="OŽ",IF(L37=1,550.8,IF(L37=2,426.38,IF(L37=3,342.14,IF(L37=4,181.44,IF(L37=5,168.48,IF(L37=6,155.52,IF(L37=7,148.5,IF(L37=8,144,0))))))))+IF(L37&lt;=8,0,IF(L37&lt;=16,137.7,IF(L37&lt;=24,108,IF(L37&lt;=32,80.1,IF(L37&lt;=36,52.2,0)))))-IF(L37&lt;=8,0,IF(L37&lt;=16,(L37-9)*2.754,IF(L37&lt;=24,(L37-17)* 2.754,IF(L37&lt;=32,(L37-25)* 2.754,IF(L37&lt;=36,(L37-33)*2.754,0))))),0)+IF(F37="PČ",IF(L37=1,449,IF(L37=2,314.6,IF(L37=3,238,IF(L37=4,172,IF(L37=5,159,IF(L37=6,145,IF(L37=7,132,IF(L37=8,119,0))))))))+IF(L37&lt;=8,0,IF(L37&lt;=16,88,IF(L37&lt;=24,55,IF(L37&lt;=32,22,0))))-IF(L37&lt;=8,0,IF(L37&lt;=16,(L37-9)*2.245,IF(L37&lt;=24,(L37-17)*2.245,IF(L37&lt;=32,(L37-25)*2.245,0)))),0)+IF(F37="PČneol",IF(L37=1,85,IF(L37=2,64.61,IF(L37=3,50.76,IF(L37=4,16.25,IF(L37=5,15,IF(L37=6,13.75,IF(L37=7,12.5,IF(L37=8,11.25,0))))))))+IF(L37&lt;=8,0,IF(L37&lt;=16,9,0))-IF(L37&lt;=8,0,IF(L37&lt;=16,(L37-9)*0.425,0)),0)+IF(F37="PŽ",IF(L37=1,85,IF(L37=2,59.5,IF(L37=3,45,IF(L37=4,32.5,IF(L37=5,30,IF(L37=6,27.5,IF(L37=7,25,IF(L37=8,22.5,0))))))))+IF(L37&lt;=8,0,IF(L37&lt;=16,19,IF(L37&lt;=24,13,IF(L37&lt;=32,8,0))))-IF(L37&lt;=8,0,IF(L37&lt;=16,(L37-9)*0.425,IF(L37&lt;=24,(L37-17)*0.425,IF(L37&lt;=32,(L37-25)*0.425,0)))),0)+IF(F37="EČ",IF(L37=1,204,IF(L37=2,156.24,IF(L37=3,123.84,IF(L37=4,72,IF(L37=5,66,IF(L37=6,60,IF(L37=7,54,IF(L37=8,48,0))))))))+IF(L37&lt;=8,0,IF(L37&lt;=16,40,IF(L37&lt;=24,25,0)))-IF(L37&lt;=8,0,IF(L37&lt;=16,(L37-9)*1.02,IF(L37&lt;=24,(L37-17)*1.02,0))),0)+IF(F37="EČneol",IF(L37=1,68,IF(L37=2,51.69,IF(L37=3,40.61,IF(L37=4,13,IF(L37=5,12,IF(L37=6,11,IF(L37=7,10,IF(L37=8,9,0)))))))))+IF(F37="EŽ",IF(L37=1,68,IF(L37=2,47.6,IF(L37=3,36,IF(L37=4,18,IF(L37=5,16.5,IF(L37=6,15,IF(L37=7,13.5,IF(L37=8,12,0))))))))+IF(L37&lt;=8,0,IF(L37&lt;=16,10,IF(L37&lt;=24,6,0)))-IF(L37&lt;=8,0,IF(L37&lt;=16,(L37-9)*0.34,IF(L37&lt;=24,(L37-17)*0.34,0))),0)+IF(F37="PT",IF(L37=1,68,IF(L37=2,52.08,IF(L37=3,41.28,IF(L37=4,24,IF(L37=5,22,IF(L37=6,20,IF(L37=7,18,IF(L37=8,16,0))))))))+IF(L37&lt;=8,0,IF(L37&lt;=16,13,IF(L37&lt;=24,9,IF(L37&lt;=32,4,0))))-IF(L37&lt;=8,0,IF(L37&lt;=16,(L37-9)*0.34,IF(L37&lt;=24,(L37-17)*0.34,IF(L37&lt;=32,(L37-25)*0.34,0)))),0)+IF(F37="JOŽ",IF(L37=1,85,IF(L37=2,59.5,IF(L37=3,45,IF(L37=4,32.5,IF(L37=5,30,IF(L37=6,27.5,IF(L37=7,25,IF(L37=8,22.5,0))))))))+IF(L37&lt;=8,0,IF(L37&lt;=16,19,IF(L37&lt;=24,13,0)))-IF(L37&lt;=8,0,IF(L37&lt;=16,(L37-9)*0.425,IF(L37&lt;=24,(L37-17)*0.425,0))),0)+IF(F37="JPČ",IF(L37=1,68,IF(L37=2,47.6,IF(L37=3,36,IF(L37=4,26,IF(L37=5,24,IF(L37=6,22,IF(L37=7,20,IF(L37=8,18,0))))))))+IF(L37&lt;=8,0,IF(L37&lt;=16,13,IF(L37&lt;=24,9,0)))-IF(L37&lt;=8,0,IF(L37&lt;=16,(L37-9)*0.34,IF(L37&lt;=24,(L37-17)*0.34,0))),0)+IF(F37="JEČ",IF(L37=1,34,IF(L37=2,26.04,IF(L37=3,20.6,IF(L37=4,12,IF(L37=5,11,IF(L37=6,10,IF(L37=7,9,IF(L37=8,8,0))))))))+IF(L37&lt;=8,0,IF(L37&lt;=16,6,0))-IF(L37&lt;=8,0,IF(L37&lt;=16,(L37-9)*0.17,0)),0)+IF(F37="JEOF",IF(L37=1,34,IF(L37=2,26.04,IF(L37=3,20.6,IF(L37=4,12,IF(L37=5,11,IF(L37=6,10,IF(L37=7,9,IF(L37=8,8,0))))))))+IF(L37&lt;=8,0,IF(L37&lt;=16,6,0))-IF(L37&lt;=8,0,IF(L37&lt;=16,(L37-9)*0.17,0)),0)+IF(F37="JnPČ",IF(L37=1,51,IF(L37=2,35.7,IF(L37=3,27,IF(L37=4,19.5,IF(L37=5,18,IF(L37=6,16.5,IF(L37=7,15,IF(L37=8,13.5,0))))))))+IF(L37&lt;=8,0,IF(L37&lt;=16,10,0))-IF(L37&lt;=8,0,IF(L37&lt;=16,(L37-9)*0.255,0)),0)+IF(F37="JnEČ",IF(L37=1,25.5,IF(L37=2,19.53,IF(L37=3,15.48,IF(L37=4,9,IF(L37=5,8.25,IF(L37=6,7.5,IF(L37=7,6.75,IF(L37=8,6,0))))))))+IF(L37&lt;=8,0,IF(L37&lt;=16,5,0))-IF(L37&lt;=8,0,IF(L37&lt;=16,(L37-9)*0.1275,0)),0)+IF(F37="JčPČ",IF(L37=1,21.25,IF(L37=2,14.5,IF(L37=3,11.5,IF(L37=4,7,IF(L37=5,6.5,IF(L37=6,6,IF(L37=7,5.5,IF(L37=8,5,0))))))))+IF(L37&lt;=8,0,IF(L37&lt;=16,4,0))-IF(L37&lt;=8,0,IF(L37&lt;=16,(L37-9)*0.10625,0)),0)+IF(F37="JčEČ",IF(L37=1,17,IF(L37=2,13.02,IF(L37=3,10.32,IF(L37=4,6,IF(L37=5,5.5,IF(L37=6,5,IF(L37=7,4.5,IF(L37=8,4,0))))))))+IF(L37&lt;=8,0,IF(L37&lt;=16,3,0))-IF(L37&lt;=8,0,IF(L37&lt;=16,(L37-9)*0.085,0)),0)+IF(F37="NEAK",IF(L37=1,11.48,IF(L37=2,8.79,IF(L37=3,6.97,IF(L37=4,4.05,IF(L37=5,3.71,IF(L37=6,3.38,IF(L37=7,3.04,IF(L37=8,2.7,0))))))))+IF(L37&lt;=8,0,IF(L37&lt;=16,2,IF(L37&lt;=24,1.3,0)))-IF(L37&lt;=8,0,IF(L37&lt;=16,(L37-9)*0.0574,IF(L37&lt;=24,(L37-17)*0.0574,0))),0))*IF(L37&lt;0,1,IF(OR(F37="PČ",F37="PŽ",F37="PT"),IF(J37&lt;32,J37/32,1),1))* IF(L37&lt;0,1,IF(OR(F37="EČ",F37="EŽ",F37="JOŽ",F37="JPČ",F37="NEAK"),IF(J37&lt;24,J37/24,1),1))*IF(L37&lt;0,1,IF(OR(F37="PČneol",F37="JEČ",F37="JEOF",F37="JnPČ",F37="JnEČ",F37="JčPČ",F37="JčEČ"),IF(J37&lt;16,J37/16,1),1))*IF(L37&lt;0,1,IF(F37="EČneol",IF(J37&lt;8,J37/8,1),1))</f>
        <v>41.53</v>
      </c>
      <c r="O37" s="9">
        <f t="shared" ref="O37:O46" si="6">IF(F37="OŽ",N37,IF(H37="Ne",IF(J37*0.3&lt;J37-L37,N37,0),IF(J37*0.1&lt;J37-L37,N37,0)))</f>
        <v>41.53</v>
      </c>
      <c r="P37" s="4">
        <f>IF(O37=0,0,IF(F37="OŽ",IF(L37&gt;35,0,IF(J37&gt;35,(36-L37)*1.836,((36-L37)-(36-J37))*1.836)),0)+IF(F37="PČ",IF(L37&gt;31,0,IF(J37&gt;31,(32-L37)*1.347,((32-L37)-(32-J37))*1.347)),0)+ IF(F37="PČneol",IF(L37&gt;15,0,IF(J37&gt;15,(16-L37)*0.255,((16-L37)-(16-J37))*0.255)),0)+IF(F37="PŽ",IF(L37&gt;31,0,IF(J37&gt;31,(32-L37)*0.255,((32-L37)-(32-J37))*0.255)),0)+IF(F37="EČ",IF(L37&gt;23,0,IF(J37&gt;23,(24-L37)*0.612,((24-L37)-(24-J37))*0.612)),0)+IF(F37="EČneol",IF(L37&gt;7,0,IF(J37&gt;7,(8-L37)*0.204,((8-L37)-(8-J37))*0.204)),0)+IF(F37="EŽ",IF(L37&gt;23,0,IF(J37&gt;23,(24-L37)*0.204,((24-L37)-(24-J37))*0.204)),0)+IF(F37="PT",IF(L37&gt;31,0,IF(J37&gt;31,(32-L37)*0.204,((32-L37)-(32-J37))*0.204)),0)+IF(F37="JOŽ",IF(L37&gt;23,0,IF(J37&gt;23,(24-L37)*0.255,((24-L37)-(24-J37))*0.255)),0)+IF(F37="JPČ",IF(L37&gt;23,0,IF(J37&gt;23,(24-L37)*0.204,((24-L37)-(24-J37))*0.204)),0)+IF(F37="JEČ",IF(L37&gt;15,0,IF(J37&gt;15,(16-L37)*0.102,((16-L37)-(16-J37))*0.102)),0)+IF(F37="JEOF",IF(L37&gt;15,0,IF(J37&gt;15,(16-L37)*0.102,((16-L37)-(16-J37))*0.102)),0)+IF(F37="JnPČ",IF(L37&gt;15,0,IF(J37&gt;15,(16-L37)*0.153,((16-L37)-(16-J37))*0.153)),0)+IF(F37="JnEČ",IF(L37&gt;15,0,IF(J37&gt;15,(16-L37)*0.0765,((16-L37)-(16-J37))*0.0765)),0)+IF(F37="JčPČ",IF(L37&gt;15,0,IF(J37&gt;15,(16-L37)*0.06375,((16-L37)-(16-J37))*0.06375)),0)+IF(F37="JčEČ",IF(L37&gt;15,0,IF(J37&gt;15,(16-L37)*0.051,((16-L37)-(16-J37))*0.051)),0)+IF(F37="NEAK",IF(L37&gt;23,0,IF(J37&gt;23,(24-L37)*0.03444,((24-L37)-(24-J37))*0.03444)),0))</f>
        <v>12.122999999999999</v>
      </c>
      <c r="Q37" s="11">
        <f>IF(ISERROR(P37*100/N37),0,(P37*100/N37))</f>
        <v>29.190946303876714</v>
      </c>
      <c r="R37" s="10">
        <f t="shared" ref="R37:R46" si="7">IF(Q37&lt;=30,O37+P37,O37+O37*0.3)*IF(G37=1,0.4,IF(G37=2,0.75,IF(G37="1 (kas 4 m. 1 k. nerengiamos)",0.52,1)))*IF(D37="olimpinė",1,IF(M37="Ne",0.5,1))*IF(OR(A$5="Lietuvos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federacija"),IF(OR(J37&lt;8,K37&lt;16),0,1),1)*E37*IF(I37&lt;=1,1,1/I37)*IF(OR(A$5="Lietuvos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491.03225600000002</v>
      </c>
    </row>
    <row r="38" spans="1:18" s="8" customFormat="1">
      <c r="A38" s="61">
        <v>2</v>
      </c>
      <c r="B38" s="61"/>
      <c r="C38" s="12"/>
      <c r="D38" s="61"/>
      <c r="E38" s="61"/>
      <c r="F38" s="61"/>
      <c r="G38" s="61"/>
      <c r="H38" s="61"/>
      <c r="I38" s="61"/>
      <c r="J38" s="61"/>
      <c r="K38" s="61"/>
      <c r="L38" s="61"/>
      <c r="M38" s="61"/>
      <c r="N38" s="3">
        <f t="shared" si="5"/>
        <v>0</v>
      </c>
      <c r="O38" s="9">
        <f t="shared" si="6"/>
        <v>0</v>
      </c>
      <c r="P38" s="4">
        <f t="shared" ref="P38:P46" si="8">IF(O38=0,0,IF(F38="OŽ",IF(L38&gt;35,0,IF(J38&gt;35,(36-L38)*1.836,((36-L38)-(36-J38))*1.836)),0)+IF(F38="PČ",IF(L38&gt;31,0,IF(J38&gt;31,(32-L38)*1.347,((32-L38)-(32-J38))*1.347)),0)+ IF(F38="PČneol",IF(L38&gt;15,0,IF(J38&gt;15,(16-L38)*0.255,((16-L38)-(16-J38))*0.255)),0)+IF(F38="PŽ",IF(L38&gt;31,0,IF(J38&gt;31,(32-L38)*0.255,((32-L38)-(32-J38))*0.255)),0)+IF(F38="EČ",IF(L38&gt;23,0,IF(J38&gt;23,(24-L38)*0.612,((24-L38)-(24-J38))*0.612)),0)+IF(F38="EČneol",IF(L38&gt;7,0,IF(J38&gt;7,(8-L38)*0.204,((8-L38)-(8-J38))*0.204)),0)+IF(F38="EŽ",IF(L38&gt;23,0,IF(J38&gt;23,(24-L38)*0.204,((24-L38)-(24-J38))*0.204)),0)+IF(F38="PT",IF(L38&gt;31,0,IF(J38&gt;31,(32-L38)*0.204,((32-L38)-(32-J38))*0.204)),0)+IF(F38="JOŽ",IF(L38&gt;23,0,IF(J38&gt;23,(24-L38)*0.255,((24-L38)-(24-J38))*0.255)),0)+IF(F38="JPČ",IF(L38&gt;23,0,IF(J38&gt;23,(24-L38)*0.204,((24-L38)-(24-J38))*0.204)),0)+IF(F38="JEČ",IF(L38&gt;15,0,IF(J38&gt;15,(16-L38)*0.102,((16-L38)-(16-J38))*0.102)),0)+IF(F38="JEOF",IF(L38&gt;15,0,IF(J38&gt;15,(16-L38)*0.102,((16-L38)-(16-J38))*0.102)),0)+IF(F38="JnPČ",IF(L38&gt;15,0,IF(J38&gt;15,(16-L38)*0.153,((16-L38)-(16-J38))*0.153)),0)+IF(F38="JnEČ",IF(L38&gt;15,0,IF(J38&gt;15,(16-L38)*0.0765,((16-L38)-(16-J38))*0.0765)),0)+IF(F38="JčPČ",IF(L38&gt;15,0,IF(J38&gt;15,(16-L38)*0.06375,((16-L38)-(16-J38))*0.06375)),0)+IF(F38="JčEČ",IF(L38&gt;15,0,IF(J38&gt;15,(16-L38)*0.051,((16-L38)-(16-J38))*0.051)),0)+IF(F38="NEAK",IF(L38&gt;23,0,IF(J38&gt;23,(24-L38)*0.03444,((24-L38)-(24-J38))*0.03444)),0))</f>
        <v>0</v>
      </c>
      <c r="Q38" s="11">
        <f t="shared" ref="Q38:Q46" si="9">IF(ISERROR(P38*100/N38),0,(P38*100/N38))</f>
        <v>0</v>
      </c>
      <c r="R38" s="10">
        <f t="shared" si="7"/>
        <v>0</v>
      </c>
    </row>
    <row r="39" spans="1:18" s="8" customFormat="1">
      <c r="A39" s="61">
        <v>3</v>
      </c>
      <c r="B39" s="61"/>
      <c r="C39" s="12"/>
      <c r="D39" s="61"/>
      <c r="E39" s="61"/>
      <c r="F39" s="61"/>
      <c r="G39" s="61"/>
      <c r="H39" s="61"/>
      <c r="I39" s="61"/>
      <c r="J39" s="61"/>
      <c r="K39" s="61"/>
      <c r="L39" s="61"/>
      <c r="M39" s="61"/>
      <c r="N39" s="3">
        <f t="shared" si="5"/>
        <v>0</v>
      </c>
      <c r="O39" s="9">
        <f t="shared" si="6"/>
        <v>0</v>
      </c>
      <c r="P39" s="4">
        <f t="shared" si="8"/>
        <v>0</v>
      </c>
      <c r="Q39" s="11">
        <f t="shared" si="9"/>
        <v>0</v>
      </c>
      <c r="R39" s="10">
        <f t="shared" si="7"/>
        <v>0</v>
      </c>
    </row>
    <row r="40" spans="1:18" s="8" customFormat="1">
      <c r="A40" s="61">
        <v>4</v>
      </c>
      <c r="B40" s="61"/>
      <c r="C40" s="12"/>
      <c r="D40" s="61"/>
      <c r="E40" s="61"/>
      <c r="F40" s="61"/>
      <c r="G40" s="61"/>
      <c r="H40" s="61"/>
      <c r="I40" s="61"/>
      <c r="J40" s="61"/>
      <c r="K40" s="61"/>
      <c r="L40" s="61"/>
      <c r="M40" s="61"/>
      <c r="N40" s="3">
        <f t="shared" si="5"/>
        <v>0</v>
      </c>
      <c r="O40" s="9">
        <f t="shared" si="6"/>
        <v>0</v>
      </c>
      <c r="P40" s="4">
        <f t="shared" si="8"/>
        <v>0</v>
      </c>
      <c r="Q40" s="11">
        <f t="shared" si="9"/>
        <v>0</v>
      </c>
      <c r="R40" s="10">
        <f t="shared" si="7"/>
        <v>0</v>
      </c>
    </row>
    <row r="41" spans="1:18" s="8" customFormat="1">
      <c r="A41" s="61">
        <v>5</v>
      </c>
      <c r="B41" s="61"/>
      <c r="C41" s="12"/>
      <c r="D41" s="61"/>
      <c r="E41" s="61"/>
      <c r="F41" s="61"/>
      <c r="G41" s="61"/>
      <c r="H41" s="61"/>
      <c r="I41" s="61"/>
      <c r="J41" s="61"/>
      <c r="K41" s="61"/>
      <c r="L41" s="61"/>
      <c r="M41" s="61"/>
      <c r="N41" s="3">
        <f t="shared" si="5"/>
        <v>0</v>
      </c>
      <c r="O41" s="9">
        <f t="shared" si="6"/>
        <v>0</v>
      </c>
      <c r="P41" s="4">
        <f t="shared" si="8"/>
        <v>0</v>
      </c>
      <c r="Q41" s="11">
        <f t="shared" si="9"/>
        <v>0</v>
      </c>
      <c r="R41" s="10">
        <f t="shared" si="7"/>
        <v>0</v>
      </c>
    </row>
    <row r="42" spans="1:18" s="8" customFormat="1">
      <c r="A42" s="61">
        <v>6</v>
      </c>
      <c r="B42" s="61"/>
      <c r="C42" s="12"/>
      <c r="D42" s="61"/>
      <c r="E42" s="61"/>
      <c r="F42" s="61"/>
      <c r="G42" s="61"/>
      <c r="H42" s="61"/>
      <c r="I42" s="61"/>
      <c r="J42" s="61"/>
      <c r="K42" s="61"/>
      <c r="L42" s="61"/>
      <c r="M42" s="61"/>
      <c r="N42" s="3">
        <f t="shared" si="5"/>
        <v>0</v>
      </c>
      <c r="O42" s="9">
        <f t="shared" si="6"/>
        <v>0</v>
      </c>
      <c r="P42" s="4">
        <f t="shared" si="8"/>
        <v>0</v>
      </c>
      <c r="Q42" s="11">
        <f t="shared" si="9"/>
        <v>0</v>
      </c>
      <c r="R42" s="10">
        <f t="shared" si="7"/>
        <v>0</v>
      </c>
    </row>
    <row r="43" spans="1:18" s="8" customFormat="1">
      <c r="A43" s="61">
        <v>7</v>
      </c>
      <c r="B43" s="61"/>
      <c r="C43" s="12"/>
      <c r="D43" s="61"/>
      <c r="E43" s="61"/>
      <c r="F43" s="61"/>
      <c r="G43" s="61"/>
      <c r="H43" s="61"/>
      <c r="I43" s="61"/>
      <c r="J43" s="61"/>
      <c r="K43" s="61"/>
      <c r="L43" s="61"/>
      <c r="M43" s="61"/>
      <c r="N43" s="3">
        <f t="shared" si="5"/>
        <v>0</v>
      </c>
      <c r="O43" s="9">
        <f t="shared" si="6"/>
        <v>0</v>
      </c>
      <c r="P43" s="4">
        <f t="shared" si="8"/>
        <v>0</v>
      </c>
      <c r="Q43" s="11">
        <f t="shared" si="9"/>
        <v>0</v>
      </c>
      <c r="R43" s="10">
        <f t="shared" si="7"/>
        <v>0</v>
      </c>
    </row>
    <row r="44" spans="1:18" s="8" customFormat="1">
      <c r="A44" s="61">
        <v>8</v>
      </c>
      <c r="B44" s="61"/>
      <c r="C44" s="12"/>
      <c r="D44" s="61"/>
      <c r="E44" s="61"/>
      <c r="F44" s="61"/>
      <c r="G44" s="61"/>
      <c r="H44" s="61"/>
      <c r="I44" s="61"/>
      <c r="J44" s="61"/>
      <c r="K44" s="61"/>
      <c r="L44" s="61"/>
      <c r="M44" s="61"/>
      <c r="N44" s="3">
        <f t="shared" si="5"/>
        <v>0</v>
      </c>
      <c r="O44" s="9">
        <f t="shared" si="6"/>
        <v>0</v>
      </c>
      <c r="P44" s="4">
        <f t="shared" si="8"/>
        <v>0</v>
      </c>
      <c r="Q44" s="11">
        <f t="shared" si="9"/>
        <v>0</v>
      </c>
      <c r="R44" s="10">
        <f t="shared" si="7"/>
        <v>0</v>
      </c>
    </row>
    <row r="45" spans="1:18" s="8" customFormat="1">
      <c r="A45" s="61">
        <v>9</v>
      </c>
      <c r="B45" s="61"/>
      <c r="C45" s="12"/>
      <c r="D45" s="61"/>
      <c r="E45" s="61"/>
      <c r="F45" s="61"/>
      <c r="G45" s="61"/>
      <c r="H45" s="61"/>
      <c r="I45" s="61"/>
      <c r="J45" s="61"/>
      <c r="K45" s="61"/>
      <c r="L45" s="61"/>
      <c r="M45" s="61"/>
      <c r="N45" s="3">
        <f t="shared" si="5"/>
        <v>0</v>
      </c>
      <c r="O45" s="9">
        <f t="shared" si="6"/>
        <v>0</v>
      </c>
      <c r="P45" s="4">
        <f t="shared" si="8"/>
        <v>0</v>
      </c>
      <c r="Q45" s="11">
        <f t="shared" si="9"/>
        <v>0</v>
      </c>
      <c r="R45" s="10">
        <f t="shared" si="7"/>
        <v>0</v>
      </c>
    </row>
    <row r="46" spans="1:18" s="8" customFormat="1">
      <c r="A46" s="61">
        <v>10</v>
      </c>
      <c r="B46" s="61"/>
      <c r="C46" s="12"/>
      <c r="D46" s="61"/>
      <c r="E46" s="61"/>
      <c r="F46" s="61"/>
      <c r="G46" s="61"/>
      <c r="H46" s="61"/>
      <c r="I46" s="61"/>
      <c r="J46" s="61"/>
      <c r="K46" s="61"/>
      <c r="L46" s="61"/>
      <c r="M46" s="61"/>
      <c r="N46" s="3">
        <f t="shared" si="5"/>
        <v>0</v>
      </c>
      <c r="O46" s="9">
        <f t="shared" si="6"/>
        <v>0</v>
      </c>
      <c r="P46" s="4">
        <f t="shared" si="8"/>
        <v>0</v>
      </c>
      <c r="Q46" s="11">
        <f t="shared" si="9"/>
        <v>0</v>
      </c>
      <c r="R46" s="10">
        <f t="shared" si="7"/>
        <v>0</v>
      </c>
    </row>
    <row r="47" spans="1:18" s="8" customFormat="1" ht="15.75" customHeight="1">
      <c r="A47" s="77" t="s">
        <v>34</v>
      </c>
      <c r="B47" s="78"/>
      <c r="C47" s="78"/>
      <c r="D47" s="78"/>
      <c r="E47" s="78"/>
      <c r="F47" s="78"/>
      <c r="G47" s="78"/>
      <c r="H47" s="78"/>
      <c r="I47" s="78"/>
      <c r="J47" s="78"/>
      <c r="K47" s="78"/>
      <c r="L47" s="78"/>
      <c r="M47" s="78"/>
      <c r="N47" s="78"/>
      <c r="O47" s="78"/>
      <c r="P47" s="78"/>
      <c r="Q47" s="79"/>
      <c r="R47" s="10">
        <f>SUM(R37:R46)</f>
        <v>491.03225600000002</v>
      </c>
    </row>
    <row r="48" spans="1:18" s="8" customFormat="1" ht="15.75" customHeight="1">
      <c r="A48" s="14"/>
      <c r="B48" s="15"/>
      <c r="C48" s="15"/>
      <c r="D48" s="15"/>
      <c r="E48" s="15"/>
      <c r="F48" s="15"/>
      <c r="G48" s="15"/>
      <c r="H48" s="15"/>
      <c r="I48" s="15"/>
      <c r="J48" s="15"/>
      <c r="K48" s="15"/>
      <c r="L48" s="15"/>
      <c r="M48" s="15"/>
      <c r="N48" s="15"/>
      <c r="O48" s="15"/>
      <c r="P48" s="15"/>
      <c r="Q48" s="15"/>
      <c r="R48" s="16"/>
    </row>
    <row r="49" spans="1:18" s="8" customFormat="1" ht="15.75" customHeight="1">
      <c r="A49" s="24" t="s">
        <v>40</v>
      </c>
      <c r="B49" s="24"/>
      <c r="C49" s="15"/>
      <c r="D49" s="15"/>
      <c r="E49" s="15"/>
      <c r="F49" s="15"/>
      <c r="G49" s="15"/>
      <c r="H49" s="15"/>
      <c r="I49" s="15"/>
      <c r="J49" s="15"/>
      <c r="K49" s="15"/>
      <c r="L49" s="15"/>
      <c r="M49" s="15"/>
      <c r="N49" s="15"/>
      <c r="O49" s="15"/>
      <c r="P49" s="15"/>
      <c r="Q49" s="15"/>
      <c r="R49" s="16"/>
    </row>
    <row r="50" spans="1:18" s="8" customFormat="1" ht="15.75" customHeight="1">
      <c r="A50" s="49" t="s">
        <v>41</v>
      </c>
      <c r="B50" s="49"/>
      <c r="C50" s="49"/>
      <c r="D50" s="49"/>
      <c r="E50" s="49"/>
      <c r="F50" s="49"/>
      <c r="G50" s="49"/>
      <c r="H50" s="49"/>
      <c r="I50" s="49"/>
      <c r="J50" s="15"/>
      <c r="K50" s="15"/>
      <c r="L50" s="15"/>
      <c r="M50" s="15"/>
      <c r="N50" s="15"/>
      <c r="O50" s="15"/>
      <c r="P50" s="15"/>
      <c r="Q50" s="15"/>
      <c r="R50" s="16"/>
    </row>
    <row r="51" spans="1:18" s="8" customFormat="1" ht="15.75" customHeight="1">
      <c r="A51" s="49"/>
      <c r="B51" s="49"/>
      <c r="C51" s="49"/>
      <c r="D51" s="49"/>
      <c r="E51" s="49"/>
      <c r="F51" s="49"/>
      <c r="G51" s="49"/>
      <c r="H51" s="49"/>
      <c r="I51" s="49"/>
      <c r="J51" s="15"/>
      <c r="K51" s="15"/>
      <c r="L51" s="15"/>
      <c r="M51" s="15"/>
      <c r="N51" s="15"/>
      <c r="O51" s="15"/>
      <c r="P51" s="15"/>
      <c r="Q51" s="15"/>
      <c r="R51" s="16"/>
    </row>
    <row r="52" spans="1:18" s="8" customFormat="1" ht="5.45" customHeight="1">
      <c r="A52" s="14"/>
      <c r="B52" s="15"/>
      <c r="C52" s="15"/>
      <c r="D52" s="15"/>
      <c r="E52" s="15"/>
      <c r="F52" s="15"/>
      <c r="G52" s="15"/>
      <c r="H52" s="15"/>
      <c r="I52" s="15"/>
      <c r="J52" s="15"/>
      <c r="K52" s="15"/>
      <c r="L52" s="15"/>
      <c r="M52" s="15"/>
      <c r="N52" s="15"/>
      <c r="O52" s="15"/>
      <c r="P52" s="15"/>
      <c r="Q52" s="15"/>
      <c r="R52" s="16"/>
    </row>
    <row r="53" spans="1:18" s="8" customFormat="1" ht="13.9" customHeight="1">
      <c r="A53" s="67" t="s">
        <v>42</v>
      </c>
      <c r="B53" s="68"/>
      <c r="C53" s="68"/>
      <c r="D53" s="68"/>
      <c r="E53" s="68"/>
      <c r="F53" s="68"/>
      <c r="G53" s="68"/>
      <c r="H53" s="68"/>
      <c r="I53" s="68"/>
      <c r="J53" s="68"/>
      <c r="K53" s="68"/>
      <c r="L53" s="68"/>
      <c r="M53" s="68"/>
      <c r="N53" s="68"/>
      <c r="O53" s="68"/>
      <c r="P53" s="68"/>
      <c r="Q53" s="57"/>
    </row>
    <row r="54" spans="1:18" s="8" customFormat="1" ht="13.9" customHeight="1">
      <c r="A54" s="69" t="s">
        <v>27</v>
      </c>
      <c r="B54" s="70"/>
      <c r="C54" s="70"/>
      <c r="D54" s="50"/>
      <c r="E54" s="50"/>
      <c r="F54" s="50"/>
      <c r="G54" s="50"/>
      <c r="H54" s="50"/>
      <c r="I54" s="50"/>
      <c r="J54" s="50"/>
      <c r="K54" s="50"/>
      <c r="L54" s="50"/>
      <c r="M54" s="50"/>
      <c r="N54" s="50"/>
      <c r="O54" s="50"/>
      <c r="P54" s="50"/>
      <c r="Q54" s="57"/>
    </row>
    <row r="55" spans="1:18" s="8" customFormat="1">
      <c r="A55" s="67" t="s">
        <v>38</v>
      </c>
      <c r="B55" s="68"/>
      <c r="C55" s="68"/>
      <c r="D55" s="68"/>
      <c r="E55" s="68"/>
      <c r="F55" s="68"/>
      <c r="G55" s="68"/>
      <c r="H55" s="68"/>
      <c r="I55" s="68"/>
      <c r="J55" s="68"/>
      <c r="K55" s="68"/>
      <c r="L55" s="68"/>
      <c r="M55" s="68"/>
      <c r="N55" s="68"/>
      <c r="O55" s="68"/>
      <c r="P55" s="68"/>
      <c r="Q55" s="57"/>
    </row>
    <row r="56" spans="1:18" s="8" customFormat="1" ht="270">
      <c r="A56" s="61">
        <v>1</v>
      </c>
      <c r="B56" s="61" t="s">
        <v>43</v>
      </c>
      <c r="C56" s="12" t="s">
        <v>29</v>
      </c>
      <c r="D56" s="61" t="s">
        <v>30</v>
      </c>
      <c r="E56" s="61">
        <v>22</v>
      </c>
      <c r="F56" s="61" t="s">
        <v>31</v>
      </c>
      <c r="G56" s="61">
        <v>1</v>
      </c>
      <c r="H56" s="61" t="s">
        <v>32</v>
      </c>
      <c r="I56" s="61"/>
      <c r="J56" s="61">
        <v>52</v>
      </c>
      <c r="K56" s="61">
        <v>52</v>
      </c>
      <c r="L56" s="61">
        <v>22</v>
      </c>
      <c r="M56" s="61"/>
      <c r="N56" s="3">
        <f t="shared" ref="N56:N65" si="10">(IF(F56="OŽ",IF(L56=1,550.8,IF(L56=2,426.38,IF(L56=3,342.14,IF(L56=4,181.44,IF(L56=5,168.48,IF(L56=6,155.52,IF(L56=7,148.5,IF(L56=8,144,0))))))))+IF(L56&lt;=8,0,IF(L56&lt;=16,137.7,IF(L56&lt;=24,108,IF(L56&lt;=32,80.1,IF(L56&lt;=36,52.2,0)))))-IF(L56&lt;=8,0,IF(L56&lt;=16,(L56-9)*2.754,IF(L56&lt;=24,(L56-17)* 2.754,IF(L56&lt;=32,(L56-25)* 2.754,IF(L56&lt;=36,(L56-33)*2.754,0))))),0)+IF(F56="PČ",IF(L56=1,449,IF(L56=2,314.6,IF(L56=3,238,IF(L56=4,172,IF(L56=5,159,IF(L56=6,145,IF(L56=7,132,IF(L56=8,119,0))))))))+IF(L56&lt;=8,0,IF(L56&lt;=16,88,IF(L56&lt;=24,55,IF(L56&lt;=32,22,0))))-IF(L56&lt;=8,0,IF(L56&lt;=16,(L56-9)*2.245,IF(L56&lt;=24,(L56-17)*2.245,IF(L56&lt;=32,(L56-25)*2.245,0)))),0)+IF(F56="PČneol",IF(L56=1,85,IF(L56=2,64.61,IF(L56=3,50.76,IF(L56=4,16.25,IF(L56=5,15,IF(L56=6,13.75,IF(L56=7,12.5,IF(L56=8,11.25,0))))))))+IF(L56&lt;=8,0,IF(L56&lt;=16,9,0))-IF(L56&lt;=8,0,IF(L56&lt;=16,(L56-9)*0.425,0)),0)+IF(F56="PŽ",IF(L56=1,85,IF(L56=2,59.5,IF(L56=3,45,IF(L56=4,32.5,IF(L56=5,30,IF(L56=6,27.5,IF(L56=7,25,IF(L56=8,22.5,0))))))))+IF(L56&lt;=8,0,IF(L56&lt;=16,19,IF(L56&lt;=24,13,IF(L56&lt;=32,8,0))))-IF(L56&lt;=8,0,IF(L56&lt;=16,(L56-9)*0.425,IF(L56&lt;=24,(L56-17)*0.425,IF(L56&lt;=32,(L56-25)*0.425,0)))),0)+IF(F56="EČ",IF(L56=1,204,IF(L56=2,156.24,IF(L56=3,123.84,IF(L56=4,72,IF(L56=5,66,IF(L56=6,60,IF(L56=7,54,IF(L56=8,48,0))))))))+IF(L56&lt;=8,0,IF(L56&lt;=16,40,IF(L56&lt;=24,25,0)))-IF(L56&lt;=8,0,IF(L56&lt;=16,(L56-9)*1.02,IF(L56&lt;=24,(L56-17)*1.02,0))),0)+IF(F56="EČneol",IF(L56=1,68,IF(L56=2,51.69,IF(L56=3,40.61,IF(L56=4,13,IF(L56=5,12,IF(L56=6,11,IF(L56=7,10,IF(L56=8,9,0)))))))))+IF(F56="EŽ",IF(L56=1,68,IF(L56=2,47.6,IF(L56=3,36,IF(L56=4,18,IF(L56=5,16.5,IF(L56=6,15,IF(L56=7,13.5,IF(L56=8,12,0))))))))+IF(L56&lt;=8,0,IF(L56&lt;=16,10,IF(L56&lt;=24,6,0)))-IF(L56&lt;=8,0,IF(L56&lt;=16,(L56-9)*0.34,IF(L56&lt;=24,(L56-17)*0.34,0))),0)+IF(F56="PT",IF(L56=1,68,IF(L56=2,52.08,IF(L56=3,41.28,IF(L56=4,24,IF(L56=5,22,IF(L56=6,20,IF(L56=7,18,IF(L56=8,16,0))))))))+IF(L56&lt;=8,0,IF(L56&lt;=16,13,IF(L56&lt;=24,9,IF(L56&lt;=32,4,0))))-IF(L56&lt;=8,0,IF(L56&lt;=16,(L56-9)*0.34,IF(L56&lt;=24,(L56-17)*0.34,IF(L56&lt;=32,(L56-25)*0.34,0)))),0)+IF(F56="JOŽ",IF(L56=1,85,IF(L56=2,59.5,IF(L56=3,45,IF(L56=4,32.5,IF(L56=5,30,IF(L56=6,27.5,IF(L56=7,25,IF(L56=8,22.5,0))))))))+IF(L56&lt;=8,0,IF(L56&lt;=16,19,IF(L56&lt;=24,13,0)))-IF(L56&lt;=8,0,IF(L56&lt;=16,(L56-9)*0.425,IF(L56&lt;=24,(L56-17)*0.425,0))),0)+IF(F56="JPČ",IF(L56=1,68,IF(L56=2,47.6,IF(L56=3,36,IF(L56=4,26,IF(L56=5,24,IF(L56=6,22,IF(L56=7,20,IF(L56=8,18,0))))))))+IF(L56&lt;=8,0,IF(L56&lt;=16,13,IF(L56&lt;=24,9,0)))-IF(L56&lt;=8,0,IF(L56&lt;=16,(L56-9)*0.34,IF(L56&lt;=24,(L56-17)*0.34,0))),0)+IF(F56="JEČ",IF(L56=1,34,IF(L56=2,26.04,IF(L56=3,20.6,IF(L56=4,12,IF(L56=5,11,IF(L56=6,10,IF(L56=7,9,IF(L56=8,8,0))))))))+IF(L56&lt;=8,0,IF(L56&lt;=16,6,0))-IF(L56&lt;=8,0,IF(L56&lt;=16,(L56-9)*0.17,0)),0)+IF(F56="JEOF",IF(L56=1,34,IF(L56=2,26.04,IF(L56=3,20.6,IF(L56=4,12,IF(L56=5,11,IF(L56=6,10,IF(L56=7,9,IF(L56=8,8,0))))))))+IF(L56&lt;=8,0,IF(L56&lt;=16,6,0))-IF(L56&lt;=8,0,IF(L56&lt;=16,(L56-9)*0.17,0)),0)+IF(F56="JnPČ",IF(L56=1,51,IF(L56=2,35.7,IF(L56=3,27,IF(L56=4,19.5,IF(L56=5,18,IF(L56=6,16.5,IF(L56=7,15,IF(L56=8,13.5,0))))))))+IF(L56&lt;=8,0,IF(L56&lt;=16,10,0))-IF(L56&lt;=8,0,IF(L56&lt;=16,(L56-9)*0.255,0)),0)+IF(F56="JnEČ",IF(L56=1,25.5,IF(L56=2,19.53,IF(L56=3,15.48,IF(L56=4,9,IF(L56=5,8.25,IF(L56=6,7.5,IF(L56=7,6.75,IF(L56=8,6,0))))))))+IF(L56&lt;=8,0,IF(L56&lt;=16,5,0))-IF(L56&lt;=8,0,IF(L56&lt;=16,(L56-9)*0.1275,0)),0)+IF(F56="JčPČ",IF(L56=1,21.25,IF(L56=2,14.5,IF(L56=3,11.5,IF(L56=4,7,IF(L56=5,6.5,IF(L56=6,6,IF(L56=7,5.5,IF(L56=8,5,0))))))))+IF(L56&lt;=8,0,IF(L56&lt;=16,4,0))-IF(L56&lt;=8,0,IF(L56&lt;=16,(L56-9)*0.10625,0)),0)+IF(F56="JčEČ",IF(L56=1,17,IF(L56=2,13.02,IF(L56=3,10.32,IF(L56=4,6,IF(L56=5,5.5,IF(L56=6,5,IF(L56=7,4.5,IF(L56=8,4,0))))))))+IF(L56&lt;=8,0,IF(L56&lt;=16,3,0))-IF(L56&lt;=8,0,IF(L56&lt;=16,(L56-9)*0.085,0)),0)+IF(F56="NEAK",IF(L56=1,11.48,IF(L56=2,8.79,IF(L56=3,6.97,IF(L56=4,4.05,IF(L56=5,3.71,IF(L56=6,3.38,IF(L56=7,3.04,IF(L56=8,2.7,0))))))))+IF(L56&lt;=8,0,IF(L56&lt;=16,2,IF(L56&lt;=24,1.3,0)))-IF(L56&lt;=8,0,IF(L56&lt;=16,(L56-9)*0.0574,IF(L56&lt;=24,(L56-17)*0.0574,0))),0))*IF(L56&lt;0,1,IF(OR(F56="PČ",F56="PŽ",F56="PT"),IF(J56&lt;32,J56/32,1),1))* IF(L56&lt;0,1,IF(OR(F56="EČ",F56="EŽ",F56="JOŽ",F56="JPČ",F56="NEAK"),IF(J56&lt;24,J56/24,1),1))*IF(L56&lt;0,1,IF(OR(F56="PČneol",F56="JEČ",F56="JEOF",F56="JnPČ",F56="JnEČ",F56="JčPČ",F56="JčEČ"),IF(J56&lt;16,J56/16,1),1))*IF(L56&lt;0,1,IF(F56="EČneol",IF(J56&lt;8,J56/8,1),1))</f>
        <v>43.774999999999999</v>
      </c>
      <c r="O56" s="9">
        <f t="shared" ref="O56:O65" si="11">IF(F56="OŽ",N56,IF(H56="Ne",IF(J56*0.3&lt;J56-L56,N56,0),IF(J56*0.1&lt;J56-L56,N56,0)))</f>
        <v>43.774999999999999</v>
      </c>
      <c r="P56" s="4">
        <f t="shared" ref="P56" si="12">IF(O56=0,0,IF(F56="OŽ",IF(L56&gt;35,0,IF(J56&gt;35,(36-L56)*1.836,((36-L56)-(36-J56))*1.836)),0)+IF(F56="PČ",IF(L56&gt;31,0,IF(J56&gt;31,(32-L56)*1.347,((32-L56)-(32-J56))*1.347)),0)+ IF(F56="PČneol",IF(L56&gt;15,0,IF(J56&gt;15,(16-L56)*0.255,((16-L56)-(16-J56))*0.255)),0)+IF(F56="PŽ",IF(L56&gt;31,0,IF(J56&gt;31,(32-L56)*0.255,((32-L56)-(32-J56))*0.255)),0)+IF(F56="EČ",IF(L56&gt;23,0,IF(J56&gt;23,(24-L56)*0.612,((24-L56)-(24-J56))*0.612)),0)+IF(F56="EČneol",IF(L56&gt;7,0,IF(J56&gt;7,(8-L56)*0.204,((8-L56)-(8-J56))*0.204)),0)+IF(F56="EŽ",IF(L56&gt;23,0,IF(J56&gt;23,(24-L56)*0.204,((24-L56)-(24-J56))*0.204)),0)+IF(F56="PT",IF(L56&gt;31,0,IF(J56&gt;31,(32-L56)*0.204,((32-L56)-(32-J56))*0.204)),0)+IF(F56="JOŽ",IF(L56&gt;23,0,IF(J56&gt;23,(24-L56)*0.255,((24-L56)-(24-J56))*0.255)),0)+IF(F56="JPČ",IF(L56&gt;23,0,IF(J56&gt;23,(24-L56)*0.204,((24-L56)-(24-J56))*0.204)),0)+IF(F56="JEČ",IF(L56&gt;15,0,IF(J56&gt;15,(16-L56)*0.102,((16-L56)-(16-J56))*0.102)),0)+IF(F56="JEOF",IF(L56&gt;15,0,IF(J56&gt;15,(16-L56)*0.102,((16-L56)-(16-J56))*0.102)),0)+IF(F56="JnPČ",IF(L56&gt;15,0,IF(J56&gt;15,(16-L56)*0.153,((16-L56)-(16-J56))*0.153)),0)+IF(F56="JnEČ",IF(L56&gt;15,0,IF(J56&gt;15,(16-L56)*0.0765,((16-L56)-(16-J56))*0.0765)),0)+IF(F56="JčPČ",IF(L56&gt;15,0,IF(J56&gt;15,(16-L56)*0.06375,((16-L56)-(16-J56))*0.06375)),0)+IF(F56="JčEČ",IF(L56&gt;15,0,IF(J56&gt;15,(16-L56)*0.051,((16-L56)-(16-J56))*0.051)),0)+IF(F56="NEAK",IF(L56&gt;23,0,IF(J56&gt;23,(24-L56)*0.03444,((24-L56)-(24-J56))*0.03444)),0))</f>
        <v>13.469999999999999</v>
      </c>
      <c r="Q56" s="11">
        <f t="shared" ref="Q56" si="13">IF(ISERROR(P56*100/N56),0,(P56*100/N56))</f>
        <v>30.770988006853226</v>
      </c>
      <c r="R56" s="10">
        <f t="shared" ref="R56:R65" si="14">IF(Q56&lt;=30,O56+P56,O56+O56*0.3)*IF(G56=1,0.4,IF(G56=2,0.75,IF(G56="1 (kas 4 m. 1 k. nerengiamos)",0.52,1)))*IF(D56="olimpinė",1,IF(M56="Ne",0.5,1))*IF(OR(A$5="Lietuvos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federacija"),IF(OR(J56&lt;8,K56&lt;16),0,1),1)*E56*IF(I56&lt;=1,1,1/I56)*IF(OR(A$5="Lietuvos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520.81744000000003</v>
      </c>
    </row>
    <row r="57" spans="1:18" s="8" customFormat="1">
      <c r="A57" s="61">
        <v>2</v>
      </c>
      <c r="B57" s="61"/>
      <c r="C57" s="12"/>
      <c r="D57" s="61"/>
      <c r="E57" s="61"/>
      <c r="F57" s="61"/>
      <c r="G57" s="61"/>
      <c r="H57" s="61"/>
      <c r="I57" s="61"/>
      <c r="J57" s="61"/>
      <c r="K57" s="61"/>
      <c r="L57" s="61"/>
      <c r="M57" s="61"/>
      <c r="N57" s="3">
        <f t="shared" si="10"/>
        <v>0</v>
      </c>
      <c r="O57" s="9">
        <f t="shared" si="11"/>
        <v>0</v>
      </c>
      <c r="P57" s="4">
        <f t="shared" ref="P57:P65" si="15">IF(O57=0,0,IF(F57="OŽ",IF(L57&gt;35,0,IF(J57&gt;35,(36-L57)*1.836,((36-L57)-(36-J57))*1.836)),0)+IF(F57="PČ",IF(L57&gt;31,0,IF(J57&gt;31,(32-L57)*1.347,((32-L57)-(32-J57))*1.347)),0)+ IF(F57="PČneol",IF(L57&gt;15,0,IF(J57&gt;15,(16-L57)*0.255,((16-L57)-(16-J57))*0.255)),0)+IF(F57="PŽ",IF(L57&gt;31,0,IF(J57&gt;31,(32-L57)*0.255,((32-L57)-(32-J57))*0.255)),0)+IF(F57="EČ",IF(L57&gt;23,0,IF(J57&gt;23,(24-L57)*0.612,((24-L57)-(24-J57))*0.612)),0)+IF(F57="EČneol",IF(L57&gt;7,0,IF(J57&gt;7,(8-L57)*0.204,((8-L57)-(8-J57))*0.204)),0)+IF(F57="EŽ",IF(L57&gt;23,0,IF(J57&gt;23,(24-L57)*0.204,((24-L57)-(24-J57))*0.204)),0)+IF(F57="PT",IF(L57&gt;31,0,IF(J57&gt;31,(32-L57)*0.204,((32-L57)-(32-J57))*0.204)),0)+IF(F57="JOŽ",IF(L57&gt;23,0,IF(J57&gt;23,(24-L57)*0.255,((24-L57)-(24-J57))*0.255)),0)+IF(F57="JPČ",IF(L57&gt;23,0,IF(J57&gt;23,(24-L57)*0.204,((24-L57)-(24-J57))*0.204)),0)+IF(F57="JEČ",IF(L57&gt;15,0,IF(J57&gt;15,(16-L57)*0.102,((16-L57)-(16-J57))*0.102)),0)+IF(F57="JEOF",IF(L57&gt;15,0,IF(J57&gt;15,(16-L57)*0.102,((16-L57)-(16-J57))*0.102)),0)+IF(F57="JnPČ",IF(L57&gt;15,0,IF(J57&gt;15,(16-L57)*0.153,((16-L57)-(16-J57))*0.153)),0)+IF(F57="JnEČ",IF(L57&gt;15,0,IF(J57&gt;15,(16-L57)*0.0765,((16-L57)-(16-J57))*0.0765)),0)+IF(F57="JčPČ",IF(L57&gt;15,0,IF(J57&gt;15,(16-L57)*0.06375,((16-L57)-(16-J57))*0.06375)),0)+IF(F57="JčEČ",IF(L57&gt;15,0,IF(J57&gt;15,(16-L57)*0.051,((16-L57)-(16-J57))*0.051)),0)+IF(F57="NEAK",IF(L57&gt;23,0,IF(J57&gt;23,(24-L57)*0.03444,((24-L57)-(24-J57))*0.03444)),0))</f>
        <v>0</v>
      </c>
      <c r="Q57" s="11">
        <f t="shared" ref="Q57:Q65" si="16">IF(ISERROR(P57*100/N57),0,(P57*100/N57))</f>
        <v>0</v>
      </c>
      <c r="R57" s="10">
        <f t="shared" si="14"/>
        <v>0</v>
      </c>
    </row>
    <row r="58" spans="1:18" s="8" customFormat="1">
      <c r="A58" s="61">
        <v>3</v>
      </c>
      <c r="B58" s="61"/>
      <c r="C58" s="12"/>
      <c r="D58" s="61"/>
      <c r="E58" s="61"/>
      <c r="F58" s="61"/>
      <c r="G58" s="61"/>
      <c r="H58" s="61"/>
      <c r="I58" s="61"/>
      <c r="J58" s="61"/>
      <c r="K58" s="61"/>
      <c r="L58" s="61"/>
      <c r="M58" s="61"/>
      <c r="N58" s="3">
        <f t="shared" si="10"/>
        <v>0</v>
      </c>
      <c r="O58" s="9">
        <f t="shared" si="11"/>
        <v>0</v>
      </c>
      <c r="P58" s="4">
        <f t="shared" si="15"/>
        <v>0</v>
      </c>
      <c r="Q58" s="11">
        <f t="shared" si="16"/>
        <v>0</v>
      </c>
      <c r="R58" s="10">
        <f t="shared" si="14"/>
        <v>0</v>
      </c>
    </row>
    <row r="59" spans="1:18" s="8" customFormat="1">
      <c r="A59" s="61">
        <v>4</v>
      </c>
      <c r="B59" s="61"/>
      <c r="C59" s="12"/>
      <c r="D59" s="61"/>
      <c r="E59" s="61"/>
      <c r="F59" s="61"/>
      <c r="G59" s="61"/>
      <c r="H59" s="61"/>
      <c r="I59" s="61"/>
      <c r="J59" s="61"/>
      <c r="K59" s="61"/>
      <c r="L59" s="61"/>
      <c r="M59" s="61"/>
      <c r="N59" s="3">
        <f t="shared" si="10"/>
        <v>0</v>
      </c>
      <c r="O59" s="9">
        <f t="shared" si="11"/>
        <v>0</v>
      </c>
      <c r="P59" s="4">
        <f t="shared" si="15"/>
        <v>0</v>
      </c>
      <c r="Q59" s="11">
        <f t="shared" si="16"/>
        <v>0</v>
      </c>
      <c r="R59" s="10">
        <f t="shared" si="14"/>
        <v>0</v>
      </c>
    </row>
    <row r="60" spans="1:18" s="8" customFormat="1">
      <c r="A60" s="61">
        <v>5</v>
      </c>
      <c r="B60" s="61"/>
      <c r="C60" s="12"/>
      <c r="D60" s="61"/>
      <c r="E60" s="61"/>
      <c r="F60" s="61"/>
      <c r="G60" s="61"/>
      <c r="H60" s="61"/>
      <c r="I60" s="61"/>
      <c r="J60" s="61"/>
      <c r="K60" s="61"/>
      <c r="L60" s="61"/>
      <c r="M60" s="61"/>
      <c r="N60" s="3">
        <f t="shared" si="10"/>
        <v>0</v>
      </c>
      <c r="O60" s="9">
        <f t="shared" si="11"/>
        <v>0</v>
      </c>
      <c r="P60" s="4">
        <f t="shared" si="15"/>
        <v>0</v>
      </c>
      <c r="Q60" s="11">
        <f t="shared" si="16"/>
        <v>0</v>
      </c>
      <c r="R60" s="10">
        <f t="shared" si="14"/>
        <v>0</v>
      </c>
    </row>
    <row r="61" spans="1:18" s="8" customFormat="1">
      <c r="A61" s="61">
        <v>6</v>
      </c>
      <c r="B61" s="61"/>
      <c r="C61" s="12"/>
      <c r="D61" s="61"/>
      <c r="E61" s="61"/>
      <c r="F61" s="61"/>
      <c r="G61" s="61"/>
      <c r="H61" s="61"/>
      <c r="I61" s="61"/>
      <c r="J61" s="61"/>
      <c r="K61" s="61"/>
      <c r="L61" s="61"/>
      <c r="M61" s="61"/>
      <c r="N61" s="3">
        <f t="shared" si="10"/>
        <v>0</v>
      </c>
      <c r="O61" s="9">
        <f t="shared" si="11"/>
        <v>0</v>
      </c>
      <c r="P61" s="4">
        <f t="shared" si="15"/>
        <v>0</v>
      </c>
      <c r="Q61" s="11">
        <f t="shared" si="16"/>
        <v>0</v>
      </c>
      <c r="R61" s="10">
        <f t="shared" si="14"/>
        <v>0</v>
      </c>
    </row>
    <row r="62" spans="1:18" s="8" customFormat="1">
      <c r="A62" s="61">
        <v>7</v>
      </c>
      <c r="B62" s="61"/>
      <c r="C62" s="12"/>
      <c r="D62" s="61"/>
      <c r="E62" s="61"/>
      <c r="F62" s="61"/>
      <c r="G62" s="61"/>
      <c r="H62" s="61"/>
      <c r="I62" s="61"/>
      <c r="J62" s="61"/>
      <c r="K62" s="61"/>
      <c r="L62" s="61"/>
      <c r="M62" s="61"/>
      <c r="N62" s="3">
        <f t="shared" si="10"/>
        <v>0</v>
      </c>
      <c r="O62" s="9">
        <f t="shared" si="11"/>
        <v>0</v>
      </c>
      <c r="P62" s="4">
        <f t="shared" si="15"/>
        <v>0</v>
      </c>
      <c r="Q62" s="11">
        <f t="shared" si="16"/>
        <v>0</v>
      </c>
      <c r="R62" s="10">
        <f t="shared" si="14"/>
        <v>0</v>
      </c>
    </row>
    <row r="63" spans="1:18" s="8" customFormat="1">
      <c r="A63" s="61">
        <v>8</v>
      </c>
      <c r="B63" s="61"/>
      <c r="C63" s="12"/>
      <c r="D63" s="61"/>
      <c r="E63" s="61"/>
      <c r="F63" s="61"/>
      <c r="G63" s="61"/>
      <c r="H63" s="61"/>
      <c r="I63" s="61"/>
      <c r="J63" s="61"/>
      <c r="K63" s="61"/>
      <c r="L63" s="61"/>
      <c r="M63" s="61"/>
      <c r="N63" s="3">
        <f t="shared" si="10"/>
        <v>0</v>
      </c>
      <c r="O63" s="9">
        <f t="shared" si="11"/>
        <v>0</v>
      </c>
      <c r="P63" s="4">
        <f t="shared" si="15"/>
        <v>0</v>
      </c>
      <c r="Q63" s="11">
        <f t="shared" si="16"/>
        <v>0</v>
      </c>
      <c r="R63" s="10">
        <f t="shared" si="14"/>
        <v>0</v>
      </c>
    </row>
    <row r="64" spans="1:18" s="8" customFormat="1">
      <c r="A64" s="61">
        <v>9</v>
      </c>
      <c r="B64" s="61"/>
      <c r="C64" s="12"/>
      <c r="D64" s="61"/>
      <c r="E64" s="61"/>
      <c r="F64" s="61"/>
      <c r="G64" s="61"/>
      <c r="H64" s="61"/>
      <c r="I64" s="61"/>
      <c r="J64" s="61"/>
      <c r="K64" s="61"/>
      <c r="L64" s="61"/>
      <c r="M64" s="61"/>
      <c r="N64" s="3">
        <f t="shared" si="10"/>
        <v>0</v>
      </c>
      <c r="O64" s="9">
        <f t="shared" si="11"/>
        <v>0</v>
      </c>
      <c r="P64" s="4">
        <f t="shared" si="15"/>
        <v>0</v>
      </c>
      <c r="Q64" s="11">
        <f t="shared" si="16"/>
        <v>0</v>
      </c>
      <c r="R64" s="10">
        <f t="shared" si="14"/>
        <v>0</v>
      </c>
    </row>
    <row r="65" spans="1:19" s="8" customFormat="1">
      <c r="A65" s="61">
        <v>10</v>
      </c>
      <c r="B65" s="61"/>
      <c r="C65" s="12"/>
      <c r="D65" s="61"/>
      <c r="E65" s="61"/>
      <c r="F65" s="61"/>
      <c r="G65" s="61"/>
      <c r="H65" s="61"/>
      <c r="I65" s="61"/>
      <c r="J65" s="61"/>
      <c r="K65" s="61"/>
      <c r="L65" s="61"/>
      <c r="M65" s="61"/>
      <c r="N65" s="3">
        <f t="shared" si="10"/>
        <v>0</v>
      </c>
      <c r="O65" s="9">
        <f t="shared" si="11"/>
        <v>0</v>
      </c>
      <c r="P65" s="4">
        <f t="shared" si="15"/>
        <v>0</v>
      </c>
      <c r="Q65" s="11">
        <f t="shared" si="16"/>
        <v>0</v>
      </c>
      <c r="R65" s="10">
        <f t="shared" si="14"/>
        <v>0</v>
      </c>
    </row>
    <row r="66" spans="1:19" s="8" customFormat="1" ht="15.75" customHeight="1">
      <c r="A66" s="64" t="s">
        <v>34</v>
      </c>
      <c r="B66" s="65"/>
      <c r="C66" s="65"/>
      <c r="D66" s="65"/>
      <c r="E66" s="65"/>
      <c r="F66" s="65"/>
      <c r="G66" s="65"/>
      <c r="H66" s="65"/>
      <c r="I66" s="65"/>
      <c r="J66" s="65"/>
      <c r="K66" s="65"/>
      <c r="L66" s="65"/>
      <c r="M66" s="65"/>
      <c r="N66" s="65"/>
      <c r="O66" s="65"/>
      <c r="P66" s="65"/>
      <c r="Q66" s="66"/>
      <c r="R66" s="10">
        <f>SUM(R56:R65)</f>
        <v>520.81744000000003</v>
      </c>
    </row>
    <row r="67" spans="1:19" s="8" customFormat="1" ht="15.75" customHeight="1">
      <c r="A67" s="24" t="s">
        <v>44</v>
      </c>
      <c r="B67" s="24"/>
      <c r="C67" s="15"/>
      <c r="D67" s="15"/>
      <c r="E67" s="15"/>
      <c r="F67" s="15"/>
      <c r="G67" s="15"/>
      <c r="H67" s="15"/>
      <c r="I67" s="15"/>
      <c r="J67" s="15"/>
      <c r="K67" s="15"/>
      <c r="L67" s="15"/>
      <c r="M67" s="15"/>
      <c r="N67" s="15"/>
      <c r="O67" s="15"/>
      <c r="P67" s="15"/>
      <c r="Q67" s="15"/>
      <c r="R67" s="16"/>
    </row>
    <row r="68" spans="1:19" s="8" customFormat="1" ht="15.75" customHeight="1">
      <c r="A68" s="49" t="s">
        <v>41</v>
      </c>
      <c r="B68" s="49"/>
      <c r="C68" s="49"/>
      <c r="D68" s="49"/>
      <c r="E68" s="49"/>
      <c r="F68" s="49"/>
      <c r="G68" s="49"/>
      <c r="H68" s="49"/>
      <c r="I68" s="49"/>
      <c r="J68" s="15"/>
      <c r="K68" s="15"/>
      <c r="L68" s="15"/>
      <c r="M68" s="15"/>
      <c r="N68" s="15"/>
      <c r="O68" s="15"/>
      <c r="P68" s="15"/>
      <c r="Q68" s="15"/>
      <c r="R68" s="16"/>
    </row>
    <row r="69" spans="1:19" s="8" customFormat="1" ht="15.75" customHeight="1">
      <c r="A69" s="49"/>
      <c r="B69" s="49"/>
      <c r="C69" s="49"/>
      <c r="D69" s="49"/>
      <c r="E69" s="49"/>
      <c r="F69" s="49"/>
      <c r="G69" s="49"/>
      <c r="H69" s="49"/>
      <c r="I69" s="49"/>
      <c r="J69" s="15"/>
      <c r="K69" s="15"/>
      <c r="L69" s="15"/>
      <c r="M69" s="15"/>
      <c r="N69" s="15"/>
      <c r="O69" s="15"/>
      <c r="P69" s="15"/>
      <c r="Q69" s="15"/>
      <c r="R69" s="16"/>
    </row>
    <row r="70" spans="1:19" s="8" customFormat="1" ht="15.75" customHeight="1">
      <c r="A70" s="67" t="s">
        <v>45</v>
      </c>
      <c r="B70" s="68"/>
      <c r="C70" s="68"/>
      <c r="D70" s="68"/>
      <c r="E70" s="68"/>
      <c r="F70" s="68"/>
      <c r="G70" s="68"/>
      <c r="H70" s="68"/>
      <c r="I70" s="68"/>
      <c r="J70" s="68"/>
      <c r="K70" s="68"/>
      <c r="L70" s="68"/>
      <c r="M70" s="68"/>
      <c r="N70" s="68"/>
      <c r="O70" s="68"/>
      <c r="P70" s="68"/>
      <c r="Q70" s="57"/>
    </row>
    <row r="71" spans="1:19" ht="15.75" customHeight="1">
      <c r="A71" s="69" t="s">
        <v>27</v>
      </c>
      <c r="B71" s="70"/>
      <c r="C71" s="70"/>
      <c r="D71" s="50"/>
      <c r="E71" s="50"/>
      <c r="F71" s="50"/>
      <c r="G71" s="50"/>
      <c r="H71" s="50"/>
      <c r="I71" s="50"/>
      <c r="J71" s="50"/>
      <c r="K71" s="50"/>
      <c r="L71" s="50"/>
      <c r="M71" s="50"/>
      <c r="N71" s="50"/>
      <c r="O71" s="50"/>
      <c r="P71" s="50"/>
      <c r="Q71" s="57"/>
      <c r="R71" s="8"/>
      <c r="S71" s="8"/>
    </row>
    <row r="72" spans="1:19" ht="15.75" customHeight="1">
      <c r="A72" s="67" t="s">
        <v>38</v>
      </c>
      <c r="B72" s="68"/>
      <c r="C72" s="68"/>
      <c r="D72" s="68"/>
      <c r="E72" s="68"/>
      <c r="F72" s="68"/>
      <c r="G72" s="68"/>
      <c r="H72" s="68"/>
      <c r="I72" s="68"/>
      <c r="J72" s="68"/>
      <c r="K72" s="68"/>
      <c r="L72" s="68"/>
      <c r="M72" s="68"/>
      <c r="N72" s="68"/>
      <c r="O72" s="68"/>
      <c r="P72" s="68"/>
      <c r="Q72" s="57"/>
      <c r="R72" s="8"/>
      <c r="S72" s="8"/>
    </row>
    <row r="73" spans="1:19" s="7" customFormat="1" ht="270">
      <c r="A73" s="61">
        <v>1</v>
      </c>
      <c r="B73" s="61" t="s">
        <v>46</v>
      </c>
      <c r="C73" s="12" t="s">
        <v>29</v>
      </c>
      <c r="D73" s="61" t="s">
        <v>30</v>
      </c>
      <c r="E73" s="61">
        <v>22</v>
      </c>
      <c r="F73" s="61" t="s">
        <v>47</v>
      </c>
      <c r="G73" s="61">
        <v>1</v>
      </c>
      <c r="H73" s="61" t="s">
        <v>32</v>
      </c>
      <c r="I73" s="61"/>
      <c r="J73" s="61">
        <v>42</v>
      </c>
      <c r="K73" s="61">
        <v>42</v>
      </c>
      <c r="L73" s="61">
        <v>23</v>
      </c>
      <c r="M73" s="61"/>
      <c r="N73" s="3">
        <f t="shared" ref="N73:N82" si="17">(IF(F73="OŽ",IF(L73=1,550.8,IF(L73=2,426.38,IF(L73=3,342.14,IF(L73=4,181.44,IF(L73=5,168.48,IF(L73=6,155.52,IF(L73=7,148.5,IF(L73=8,144,0))))))))+IF(L73&lt;=8,0,IF(L73&lt;=16,137.7,IF(L73&lt;=24,108,IF(L73&lt;=32,80.1,IF(L73&lt;=36,52.2,0)))))-IF(L73&lt;=8,0,IF(L73&lt;=16,(L73-9)*2.754,IF(L73&lt;=24,(L73-17)* 2.754,IF(L73&lt;=32,(L73-25)* 2.754,IF(L73&lt;=36,(L73-33)*2.754,0))))),0)+IF(F73="PČ",IF(L73=1,449,IF(L73=2,314.6,IF(L73=3,238,IF(L73=4,172,IF(L73=5,159,IF(L73=6,145,IF(L73=7,132,IF(L73=8,119,0))))))))+IF(L73&lt;=8,0,IF(L73&lt;=16,88,IF(L73&lt;=24,55,IF(L73&lt;=32,22,0))))-IF(L73&lt;=8,0,IF(L73&lt;=16,(L73-9)*2.245,IF(L73&lt;=24,(L73-17)*2.245,IF(L73&lt;=32,(L73-25)*2.245,0)))),0)+IF(F73="PČneol",IF(L73=1,85,IF(L73=2,64.61,IF(L73=3,50.76,IF(L73=4,16.25,IF(L73=5,15,IF(L73=6,13.75,IF(L73=7,12.5,IF(L73=8,11.25,0))))))))+IF(L73&lt;=8,0,IF(L73&lt;=16,9,0))-IF(L73&lt;=8,0,IF(L73&lt;=16,(L73-9)*0.425,0)),0)+IF(F73="PŽ",IF(L73=1,85,IF(L73=2,59.5,IF(L73=3,45,IF(L73=4,32.5,IF(L73=5,30,IF(L73=6,27.5,IF(L73=7,25,IF(L73=8,22.5,0))))))))+IF(L73&lt;=8,0,IF(L73&lt;=16,19,IF(L73&lt;=24,13,IF(L73&lt;=32,8,0))))-IF(L73&lt;=8,0,IF(L73&lt;=16,(L73-9)*0.425,IF(L73&lt;=24,(L73-17)*0.425,IF(L73&lt;=32,(L73-25)*0.425,0)))),0)+IF(F73="EČ",IF(L73=1,204,IF(L73=2,156.24,IF(L73=3,123.84,IF(L73=4,72,IF(L73=5,66,IF(L73=6,60,IF(L73=7,54,IF(L73=8,48,0))))))))+IF(L73&lt;=8,0,IF(L73&lt;=16,40,IF(L73&lt;=24,25,0)))-IF(L73&lt;=8,0,IF(L73&lt;=16,(L73-9)*1.02,IF(L73&lt;=24,(L73-17)*1.02,0))),0)+IF(F73="EČneol",IF(L73=1,68,IF(L73=2,51.69,IF(L73=3,40.61,IF(L73=4,13,IF(L73=5,12,IF(L73=6,11,IF(L73=7,10,IF(L73=8,9,0)))))))))+IF(F73="EŽ",IF(L73=1,68,IF(L73=2,47.6,IF(L73=3,36,IF(L73=4,18,IF(L73=5,16.5,IF(L73=6,15,IF(L73=7,13.5,IF(L73=8,12,0))))))))+IF(L73&lt;=8,0,IF(L73&lt;=16,10,IF(L73&lt;=24,6,0)))-IF(L73&lt;=8,0,IF(L73&lt;=16,(L73-9)*0.34,IF(L73&lt;=24,(L73-17)*0.34,0))),0)+IF(F73="PT",IF(L73=1,68,IF(L73=2,52.08,IF(L73=3,41.28,IF(L73=4,24,IF(L73=5,22,IF(L73=6,20,IF(L73=7,18,IF(L73=8,16,0))))))))+IF(L73&lt;=8,0,IF(L73&lt;=16,13,IF(L73&lt;=24,9,IF(L73&lt;=32,4,0))))-IF(L73&lt;=8,0,IF(L73&lt;=16,(L73-9)*0.34,IF(L73&lt;=24,(L73-17)*0.34,IF(L73&lt;=32,(L73-25)*0.34,0)))),0)+IF(F73="JOŽ",IF(L73=1,85,IF(L73=2,59.5,IF(L73=3,45,IF(L73=4,32.5,IF(L73=5,30,IF(L73=6,27.5,IF(L73=7,25,IF(L73=8,22.5,0))))))))+IF(L73&lt;=8,0,IF(L73&lt;=16,19,IF(L73&lt;=24,13,0)))-IF(L73&lt;=8,0,IF(L73&lt;=16,(L73-9)*0.425,IF(L73&lt;=24,(L73-17)*0.425,0))),0)+IF(F73="JPČ",IF(L73=1,68,IF(L73=2,47.6,IF(L73=3,36,IF(L73=4,26,IF(L73=5,24,IF(L73=6,22,IF(L73=7,20,IF(L73=8,18,0))))))))+IF(L73&lt;=8,0,IF(L73&lt;=16,13,IF(L73&lt;=24,9,0)))-IF(L73&lt;=8,0,IF(L73&lt;=16,(L73-9)*0.34,IF(L73&lt;=24,(L73-17)*0.34,0))),0)+IF(F73="JEČ",IF(L73=1,34,IF(L73=2,26.04,IF(L73=3,20.6,IF(L73=4,12,IF(L73=5,11,IF(L73=6,10,IF(L73=7,9,IF(L73=8,8,0))))))))+IF(L73&lt;=8,0,IF(L73&lt;=16,6,0))-IF(L73&lt;=8,0,IF(L73&lt;=16,(L73-9)*0.17,0)),0)+IF(F73="JEOF",IF(L73=1,34,IF(L73=2,26.04,IF(L73=3,20.6,IF(L73=4,12,IF(L73=5,11,IF(L73=6,10,IF(L73=7,9,IF(L73=8,8,0))))))))+IF(L73&lt;=8,0,IF(L73&lt;=16,6,0))-IF(L73&lt;=8,0,IF(L73&lt;=16,(L73-9)*0.17,0)),0)+IF(F73="JnPČ",IF(L73=1,51,IF(L73=2,35.7,IF(L73=3,27,IF(L73=4,19.5,IF(L73=5,18,IF(L73=6,16.5,IF(L73=7,15,IF(L73=8,13.5,0))))))))+IF(L73&lt;=8,0,IF(L73&lt;=16,10,0))-IF(L73&lt;=8,0,IF(L73&lt;=16,(L73-9)*0.255,0)),0)+IF(F73="JnEČ",IF(L73=1,25.5,IF(L73=2,19.53,IF(L73=3,15.48,IF(L73=4,9,IF(L73=5,8.25,IF(L73=6,7.5,IF(L73=7,6.75,IF(L73=8,6,0))))))))+IF(L73&lt;=8,0,IF(L73&lt;=16,5,0))-IF(L73&lt;=8,0,IF(L73&lt;=16,(L73-9)*0.1275,0)),0)+IF(F73="JčPČ",IF(L73=1,21.25,IF(L73=2,14.5,IF(L73=3,11.5,IF(L73=4,7,IF(L73=5,6.5,IF(L73=6,6,IF(L73=7,5.5,IF(L73=8,5,0))))))))+IF(L73&lt;=8,0,IF(L73&lt;=16,4,0))-IF(L73&lt;=8,0,IF(L73&lt;=16,(L73-9)*0.10625,0)),0)+IF(F73="JčEČ",IF(L73=1,17,IF(L73=2,13.02,IF(L73=3,10.32,IF(L73=4,6,IF(L73=5,5.5,IF(L73=6,5,IF(L73=7,4.5,IF(L73=8,4,0))))))))+IF(L73&lt;=8,0,IF(L73&lt;=16,3,0))-IF(L73&lt;=8,0,IF(L73&lt;=16,(L73-9)*0.085,0)),0)+IF(F73="NEAK",IF(L73=1,11.48,IF(L73=2,8.79,IF(L73=3,6.97,IF(L73=4,4.05,IF(L73=5,3.71,IF(L73=6,3.38,IF(L73=7,3.04,IF(L73=8,2.7,0))))))))+IF(L73&lt;=8,0,IF(L73&lt;=16,2,IF(L73&lt;=24,1.3,0)))-IF(L73&lt;=8,0,IF(L73&lt;=16,(L73-9)*0.0574,IF(L73&lt;=24,(L73-17)*0.0574,0))),0))*IF(L73&lt;0,1,IF(OR(F73="PČ",F73="PŽ",F73="PT"),IF(J73&lt;32,J73/32,1),1))* IF(L73&lt;0,1,IF(OR(F73="EČ",F73="EŽ",F73="JOŽ",F73="JPČ",F73="NEAK"),IF(J73&lt;24,J73/24,1),1))*IF(L73&lt;0,1,IF(OR(F73="PČneol",F73="JEČ",F73="JEOF",F73="JnPČ",F73="JnEČ",F73="JčPČ",F73="JčEČ"),IF(J73&lt;16,J73/16,1),1))*IF(L73&lt;0,1,IF(F73="EČneol",IF(J73&lt;8,J73/8,1),1))</f>
        <v>6.96</v>
      </c>
      <c r="O73" s="9">
        <f t="shared" ref="O73:O82" si="18">IF(F73="OŽ",N73,IF(H73="Ne",IF(J73*0.3&lt;J73-L73,N73,0),IF(J73*0.1&lt;J73-L73,N73,0)))</f>
        <v>6.96</v>
      </c>
      <c r="P73" s="4">
        <f t="shared" ref="P73" si="19">IF(O73=0,0,IF(F73="OŽ",IF(L73&gt;35,0,IF(J73&gt;35,(36-L73)*1.836,((36-L73)-(36-J73))*1.836)),0)+IF(F73="PČ",IF(L73&gt;31,0,IF(J73&gt;31,(32-L73)*1.347,((32-L73)-(32-J73))*1.347)),0)+ IF(F73="PČneol",IF(L73&gt;15,0,IF(J73&gt;15,(16-L73)*0.255,((16-L73)-(16-J73))*0.255)),0)+IF(F73="PŽ",IF(L73&gt;31,0,IF(J73&gt;31,(32-L73)*0.255,((32-L73)-(32-J73))*0.255)),0)+IF(F73="EČ",IF(L73&gt;23,0,IF(J73&gt;23,(24-L73)*0.612,((24-L73)-(24-J73))*0.612)),0)+IF(F73="EČneol",IF(L73&gt;7,0,IF(J73&gt;7,(8-L73)*0.204,((8-L73)-(8-J73))*0.204)),0)+IF(F73="EŽ",IF(L73&gt;23,0,IF(J73&gt;23,(24-L73)*0.204,((24-L73)-(24-J73))*0.204)),0)+IF(F73="PT",IF(L73&gt;31,0,IF(J73&gt;31,(32-L73)*0.204,((32-L73)-(32-J73))*0.204)),0)+IF(F73="JOŽ",IF(L73&gt;23,0,IF(J73&gt;23,(24-L73)*0.255,((24-L73)-(24-J73))*0.255)),0)+IF(F73="JPČ",IF(L73&gt;23,0,IF(J73&gt;23,(24-L73)*0.204,((24-L73)-(24-J73))*0.204)),0)+IF(F73="JEČ",IF(L73&gt;15,0,IF(J73&gt;15,(16-L73)*0.102,((16-L73)-(16-J73))*0.102)),0)+IF(F73="JEOF",IF(L73&gt;15,0,IF(J73&gt;15,(16-L73)*0.102,((16-L73)-(16-J73))*0.102)),0)+IF(F73="JnPČ",IF(L73&gt;15,0,IF(J73&gt;15,(16-L73)*0.153,((16-L73)-(16-J73))*0.153)),0)+IF(F73="JnEČ",IF(L73&gt;15,0,IF(J73&gt;15,(16-L73)*0.0765,((16-L73)-(16-J73))*0.0765)),0)+IF(F73="JčPČ",IF(L73&gt;15,0,IF(J73&gt;15,(16-L73)*0.06375,((16-L73)-(16-J73))*0.06375)),0)+IF(F73="JčEČ",IF(L73&gt;15,0,IF(J73&gt;15,(16-L73)*0.051,((16-L73)-(16-J73))*0.051)),0)+IF(F73="NEAK",IF(L73&gt;23,0,IF(J73&gt;23,(24-L73)*0.03444,((24-L73)-(24-J73))*0.03444)),0))</f>
        <v>0.20399999999999999</v>
      </c>
      <c r="Q73" s="11">
        <f t="shared" ref="Q73" si="20">IF(ISERROR(P73*100/N73),0,(P73*100/N73))</f>
        <v>2.9310344827586206</v>
      </c>
      <c r="R73" s="10">
        <f t="shared" ref="R73:R82" si="21">IF(Q73&lt;=30,O73+P73,O73+O73*0.3)*IF(G73=1,0.4,IF(G73=2,0.75,IF(G73="1 (kas 4 m. 1 k. nerengiamos)",0.52,1)))*IF(D73="olimpinė",1,IF(M73="Ne",0.5,1))*IF(OR(A$5="Lietuvos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federacija"),IF(OR(J73&lt;8,K73&lt;16),0,1),1)*E73*IF(I73&lt;=1,1,1/I73)*IF(OR(A$5="Lietuvos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65.564928000000009</v>
      </c>
      <c r="S73" s="8"/>
    </row>
    <row r="74" spans="1:19">
      <c r="A74" s="61">
        <v>2</v>
      </c>
      <c r="B74" s="61"/>
      <c r="C74" s="12"/>
      <c r="D74" s="61"/>
      <c r="E74" s="61"/>
      <c r="F74" s="61"/>
      <c r="G74" s="61"/>
      <c r="H74" s="61"/>
      <c r="I74" s="61"/>
      <c r="J74" s="61"/>
      <c r="K74" s="61"/>
      <c r="L74" s="61"/>
      <c r="M74" s="61"/>
      <c r="N74" s="3">
        <f t="shared" si="17"/>
        <v>0</v>
      </c>
      <c r="O74" s="9">
        <f t="shared" si="18"/>
        <v>0</v>
      </c>
      <c r="P74" s="4">
        <f t="shared" ref="P74:P82" si="22">IF(O74=0,0,IF(F74="OŽ",IF(L74&gt;35,0,IF(J74&gt;35,(36-L74)*1.836,((36-L74)-(36-J74))*1.836)),0)+IF(F74="PČ",IF(L74&gt;31,0,IF(J74&gt;31,(32-L74)*1.347,((32-L74)-(32-J74))*1.347)),0)+ IF(F74="PČneol",IF(L74&gt;15,0,IF(J74&gt;15,(16-L74)*0.255,((16-L74)-(16-J74))*0.255)),0)+IF(F74="PŽ",IF(L74&gt;31,0,IF(J74&gt;31,(32-L74)*0.255,((32-L74)-(32-J74))*0.255)),0)+IF(F74="EČ",IF(L74&gt;23,0,IF(J74&gt;23,(24-L74)*0.612,((24-L74)-(24-J74))*0.612)),0)+IF(F74="EČneol",IF(L74&gt;7,0,IF(J74&gt;7,(8-L74)*0.204,((8-L74)-(8-J74))*0.204)),0)+IF(F74="EŽ",IF(L74&gt;23,0,IF(J74&gt;23,(24-L74)*0.204,((24-L74)-(24-J74))*0.204)),0)+IF(F74="PT",IF(L74&gt;31,0,IF(J74&gt;31,(32-L74)*0.204,((32-L74)-(32-J74))*0.204)),0)+IF(F74="JOŽ",IF(L74&gt;23,0,IF(J74&gt;23,(24-L74)*0.255,((24-L74)-(24-J74))*0.255)),0)+IF(F74="JPČ",IF(L74&gt;23,0,IF(J74&gt;23,(24-L74)*0.204,((24-L74)-(24-J74))*0.204)),0)+IF(F74="JEČ",IF(L74&gt;15,0,IF(J74&gt;15,(16-L74)*0.102,((16-L74)-(16-J74))*0.102)),0)+IF(F74="JEOF",IF(L74&gt;15,0,IF(J74&gt;15,(16-L74)*0.102,((16-L74)-(16-J74))*0.102)),0)+IF(F74="JnPČ",IF(L74&gt;15,0,IF(J74&gt;15,(16-L74)*0.153,((16-L74)-(16-J74))*0.153)),0)+IF(F74="JnEČ",IF(L74&gt;15,0,IF(J74&gt;15,(16-L74)*0.0765,((16-L74)-(16-J74))*0.0765)),0)+IF(F74="JčPČ",IF(L74&gt;15,0,IF(J74&gt;15,(16-L74)*0.06375,((16-L74)-(16-J74))*0.06375)),0)+IF(F74="JčEČ",IF(L74&gt;15,0,IF(J74&gt;15,(16-L74)*0.051,((16-L74)-(16-J74))*0.051)),0)+IF(F74="NEAK",IF(L74&gt;23,0,IF(J74&gt;23,(24-L74)*0.03444,((24-L74)-(24-J74))*0.03444)),0))</f>
        <v>0</v>
      </c>
      <c r="Q74" s="11">
        <f t="shared" ref="Q74:Q82" si="23">IF(ISERROR(P74*100/N74),0,(P74*100/N74))</f>
        <v>0</v>
      </c>
      <c r="R74" s="10">
        <f t="shared" si="21"/>
        <v>0</v>
      </c>
      <c r="S74" s="8"/>
    </row>
    <row r="75" spans="1:19" s="8" customFormat="1">
      <c r="A75" s="61">
        <v>3</v>
      </c>
      <c r="B75" s="61"/>
      <c r="C75" s="12"/>
      <c r="D75" s="61"/>
      <c r="E75" s="61"/>
      <c r="F75" s="61"/>
      <c r="G75" s="61"/>
      <c r="H75" s="61"/>
      <c r="I75" s="61"/>
      <c r="J75" s="61"/>
      <c r="K75" s="61"/>
      <c r="L75" s="61"/>
      <c r="M75" s="61"/>
      <c r="N75" s="3">
        <f t="shared" si="17"/>
        <v>0</v>
      </c>
      <c r="O75" s="9">
        <f t="shared" si="18"/>
        <v>0</v>
      </c>
      <c r="P75" s="4">
        <f t="shared" si="22"/>
        <v>0</v>
      </c>
      <c r="Q75" s="11">
        <f t="shared" si="23"/>
        <v>0</v>
      </c>
      <c r="R75" s="10">
        <f t="shared" si="21"/>
        <v>0</v>
      </c>
    </row>
    <row r="76" spans="1:19" s="8" customFormat="1">
      <c r="A76" s="61">
        <v>4</v>
      </c>
      <c r="B76" s="61"/>
      <c r="C76" s="12"/>
      <c r="D76" s="61"/>
      <c r="E76" s="61"/>
      <c r="F76" s="61"/>
      <c r="G76" s="61"/>
      <c r="H76" s="61"/>
      <c r="I76" s="61"/>
      <c r="J76" s="61"/>
      <c r="K76" s="61"/>
      <c r="L76" s="61"/>
      <c r="M76" s="61"/>
      <c r="N76" s="3">
        <f t="shared" si="17"/>
        <v>0</v>
      </c>
      <c r="O76" s="9">
        <f t="shared" si="18"/>
        <v>0</v>
      </c>
      <c r="P76" s="4">
        <f t="shared" si="22"/>
        <v>0</v>
      </c>
      <c r="Q76" s="11">
        <f t="shared" si="23"/>
        <v>0</v>
      </c>
      <c r="R76" s="10">
        <f t="shared" si="21"/>
        <v>0</v>
      </c>
    </row>
    <row r="77" spans="1:19" s="8" customFormat="1">
      <c r="A77" s="61">
        <v>5</v>
      </c>
      <c r="B77" s="61"/>
      <c r="C77" s="12"/>
      <c r="D77" s="61"/>
      <c r="E77" s="61"/>
      <c r="F77" s="61"/>
      <c r="G77" s="61"/>
      <c r="H77" s="61"/>
      <c r="I77" s="61"/>
      <c r="J77" s="61"/>
      <c r="K77" s="61"/>
      <c r="L77" s="61"/>
      <c r="M77" s="61"/>
      <c r="N77" s="3">
        <f t="shared" si="17"/>
        <v>0</v>
      </c>
      <c r="O77" s="9">
        <f t="shared" si="18"/>
        <v>0</v>
      </c>
      <c r="P77" s="4">
        <f t="shared" si="22"/>
        <v>0</v>
      </c>
      <c r="Q77" s="11">
        <f t="shared" si="23"/>
        <v>0</v>
      </c>
      <c r="R77" s="10">
        <f t="shared" si="21"/>
        <v>0</v>
      </c>
    </row>
    <row r="78" spans="1:19">
      <c r="A78" s="61">
        <v>6</v>
      </c>
      <c r="B78" s="61"/>
      <c r="C78" s="12"/>
      <c r="D78" s="61"/>
      <c r="E78" s="61"/>
      <c r="F78" s="61"/>
      <c r="G78" s="61"/>
      <c r="H78" s="61"/>
      <c r="I78" s="61"/>
      <c r="J78" s="61"/>
      <c r="K78" s="61"/>
      <c r="L78" s="61"/>
      <c r="M78" s="61"/>
      <c r="N78" s="3">
        <f t="shared" si="17"/>
        <v>0</v>
      </c>
      <c r="O78" s="9">
        <f t="shared" si="18"/>
        <v>0</v>
      </c>
      <c r="P78" s="4">
        <f t="shared" si="22"/>
        <v>0</v>
      </c>
      <c r="Q78" s="11">
        <f t="shared" si="23"/>
        <v>0</v>
      </c>
      <c r="R78" s="10">
        <f t="shared" si="21"/>
        <v>0</v>
      </c>
      <c r="S78" s="8"/>
    </row>
    <row r="79" spans="1:19">
      <c r="A79" s="61">
        <v>7</v>
      </c>
      <c r="B79" s="61"/>
      <c r="C79" s="12"/>
      <c r="D79" s="61"/>
      <c r="E79" s="61"/>
      <c r="F79" s="61"/>
      <c r="G79" s="61"/>
      <c r="H79" s="61"/>
      <c r="I79" s="61"/>
      <c r="J79" s="61"/>
      <c r="K79" s="61"/>
      <c r="L79" s="61"/>
      <c r="M79" s="61"/>
      <c r="N79" s="3">
        <f t="shared" si="17"/>
        <v>0</v>
      </c>
      <c r="O79" s="9">
        <f t="shared" si="18"/>
        <v>0</v>
      </c>
      <c r="P79" s="4">
        <f t="shared" si="22"/>
        <v>0</v>
      </c>
      <c r="Q79" s="11">
        <f t="shared" si="23"/>
        <v>0</v>
      </c>
      <c r="R79" s="10">
        <f t="shared" si="21"/>
        <v>0</v>
      </c>
      <c r="S79" s="8"/>
    </row>
    <row r="80" spans="1:19">
      <c r="A80" s="61">
        <v>8</v>
      </c>
      <c r="B80" s="61"/>
      <c r="C80" s="12"/>
      <c r="D80" s="61"/>
      <c r="E80" s="61"/>
      <c r="F80" s="61"/>
      <c r="G80" s="61"/>
      <c r="H80" s="61"/>
      <c r="I80" s="61"/>
      <c r="J80" s="61"/>
      <c r="K80" s="61"/>
      <c r="L80" s="61"/>
      <c r="M80" s="61"/>
      <c r="N80" s="3">
        <f t="shared" si="17"/>
        <v>0</v>
      </c>
      <c r="O80" s="9">
        <f t="shared" si="18"/>
        <v>0</v>
      </c>
      <c r="P80" s="4">
        <f t="shared" si="22"/>
        <v>0</v>
      </c>
      <c r="Q80" s="11">
        <f t="shared" si="23"/>
        <v>0</v>
      </c>
      <c r="R80" s="10">
        <f t="shared" si="21"/>
        <v>0</v>
      </c>
      <c r="S80" s="8"/>
    </row>
    <row r="81" spans="1:19">
      <c r="A81" s="61">
        <v>9</v>
      </c>
      <c r="B81" s="61"/>
      <c r="C81" s="12"/>
      <c r="D81" s="61"/>
      <c r="E81" s="61"/>
      <c r="F81" s="61"/>
      <c r="G81" s="61"/>
      <c r="H81" s="61"/>
      <c r="I81" s="61"/>
      <c r="J81" s="61"/>
      <c r="K81" s="61"/>
      <c r="L81" s="61"/>
      <c r="M81" s="61"/>
      <c r="N81" s="3">
        <f t="shared" si="17"/>
        <v>0</v>
      </c>
      <c r="O81" s="9">
        <f t="shared" si="18"/>
        <v>0</v>
      </c>
      <c r="P81" s="4">
        <f t="shared" si="22"/>
        <v>0</v>
      </c>
      <c r="Q81" s="11">
        <f t="shared" si="23"/>
        <v>0</v>
      </c>
      <c r="R81" s="10">
        <f t="shared" si="21"/>
        <v>0</v>
      </c>
      <c r="S81" s="8"/>
    </row>
    <row r="82" spans="1:19">
      <c r="A82" s="61">
        <v>10</v>
      </c>
      <c r="B82" s="61"/>
      <c r="C82" s="12"/>
      <c r="D82" s="61"/>
      <c r="E82" s="61"/>
      <c r="F82" s="61"/>
      <c r="G82" s="61"/>
      <c r="H82" s="61"/>
      <c r="I82" s="61"/>
      <c r="J82" s="61"/>
      <c r="K82" s="61"/>
      <c r="L82" s="61"/>
      <c r="M82" s="61"/>
      <c r="N82" s="3">
        <f t="shared" si="17"/>
        <v>0</v>
      </c>
      <c r="O82" s="9">
        <f t="shared" si="18"/>
        <v>0</v>
      </c>
      <c r="P82" s="4">
        <f t="shared" si="22"/>
        <v>0</v>
      </c>
      <c r="Q82" s="11">
        <f t="shared" si="23"/>
        <v>0</v>
      </c>
      <c r="R82" s="10">
        <f t="shared" si="21"/>
        <v>0</v>
      </c>
      <c r="S82" s="8"/>
    </row>
    <row r="83" spans="1:19">
      <c r="A83" s="77" t="s">
        <v>34</v>
      </c>
      <c r="B83" s="78"/>
      <c r="C83" s="78"/>
      <c r="D83" s="78"/>
      <c r="E83" s="78"/>
      <c r="F83" s="78"/>
      <c r="G83" s="78"/>
      <c r="H83" s="78"/>
      <c r="I83" s="78"/>
      <c r="J83" s="78"/>
      <c r="K83" s="78"/>
      <c r="L83" s="78"/>
      <c r="M83" s="78"/>
      <c r="N83" s="78"/>
      <c r="O83" s="78"/>
      <c r="P83" s="78"/>
      <c r="Q83" s="79"/>
      <c r="R83" s="10">
        <f>SUM(R73:R82)</f>
        <v>65.564928000000009</v>
      </c>
      <c r="S83" s="8"/>
    </row>
    <row r="84" spans="1:19">
      <c r="A84" s="14"/>
      <c r="B84" s="15"/>
      <c r="C84" s="15"/>
      <c r="D84" s="15"/>
      <c r="E84" s="15"/>
      <c r="F84" s="15"/>
      <c r="G84" s="15"/>
      <c r="H84" s="15"/>
      <c r="I84" s="15"/>
      <c r="J84" s="15"/>
      <c r="K84" s="15"/>
      <c r="L84" s="15"/>
      <c r="M84" s="15"/>
      <c r="N84" s="15"/>
      <c r="O84" s="15"/>
      <c r="P84" s="15"/>
      <c r="Q84" s="15"/>
      <c r="R84" s="16"/>
      <c r="S84" s="8"/>
    </row>
    <row r="85" spans="1:19" ht="15.75">
      <c r="A85" s="24" t="s">
        <v>48</v>
      </c>
      <c r="B85" s="24"/>
      <c r="C85" s="15"/>
      <c r="D85" s="15"/>
      <c r="E85" s="15"/>
      <c r="F85" s="15"/>
      <c r="G85" s="15"/>
      <c r="H85" s="15"/>
      <c r="I85" s="15"/>
      <c r="J85" s="15"/>
      <c r="K85" s="15"/>
      <c r="L85" s="15"/>
      <c r="M85" s="15"/>
      <c r="N85" s="15"/>
      <c r="O85" s="15"/>
      <c r="P85" s="15"/>
      <c r="Q85" s="15"/>
      <c r="R85" s="16"/>
      <c r="S85" s="8"/>
    </row>
    <row r="86" spans="1:19">
      <c r="A86" s="49" t="s">
        <v>41</v>
      </c>
      <c r="B86" s="49"/>
      <c r="C86" s="49"/>
      <c r="D86" s="49"/>
      <c r="E86" s="49"/>
      <c r="F86" s="49"/>
      <c r="G86" s="49"/>
      <c r="H86" s="49"/>
      <c r="I86" s="49"/>
      <c r="J86" s="15"/>
      <c r="K86" s="15"/>
      <c r="L86" s="15"/>
      <c r="M86" s="15"/>
      <c r="N86" s="15"/>
      <c r="O86" s="15"/>
      <c r="P86" s="15"/>
      <c r="Q86" s="15"/>
      <c r="R86" s="16"/>
      <c r="S86" s="8"/>
    </row>
    <row r="87" spans="1:19" s="8" customFormat="1">
      <c r="A87" s="49"/>
      <c r="B87" s="49"/>
      <c r="C87" s="49"/>
      <c r="D87" s="49"/>
      <c r="E87" s="49"/>
      <c r="F87" s="49"/>
      <c r="G87" s="49"/>
      <c r="H87" s="49"/>
      <c r="I87" s="49"/>
      <c r="J87" s="15"/>
      <c r="K87" s="15"/>
      <c r="L87" s="15"/>
      <c r="M87" s="15"/>
      <c r="N87" s="15"/>
      <c r="O87" s="15"/>
      <c r="P87" s="15"/>
      <c r="Q87" s="15"/>
      <c r="R87" s="16"/>
    </row>
    <row r="88" spans="1:19">
      <c r="A88" s="67" t="s">
        <v>49</v>
      </c>
      <c r="B88" s="68"/>
      <c r="C88" s="68"/>
      <c r="D88" s="68"/>
      <c r="E88" s="68"/>
      <c r="F88" s="68"/>
      <c r="G88" s="68"/>
      <c r="H88" s="68"/>
      <c r="I88" s="68"/>
      <c r="J88" s="68"/>
      <c r="K88" s="68"/>
      <c r="L88" s="68"/>
      <c r="M88" s="68"/>
      <c r="N88" s="68"/>
      <c r="O88" s="68"/>
      <c r="P88" s="68"/>
      <c r="Q88" s="57"/>
      <c r="R88" s="8"/>
      <c r="S88" s="8"/>
    </row>
    <row r="89" spans="1:19" ht="18">
      <c r="A89" s="69" t="s">
        <v>27</v>
      </c>
      <c r="B89" s="70"/>
      <c r="C89" s="70"/>
      <c r="D89" s="50"/>
      <c r="E89" s="50"/>
      <c r="F89" s="50"/>
      <c r="G89" s="50"/>
      <c r="H89" s="50"/>
      <c r="I89" s="50"/>
      <c r="J89" s="50"/>
      <c r="K89" s="50"/>
      <c r="L89" s="50"/>
      <c r="M89" s="50"/>
      <c r="N89" s="50"/>
      <c r="O89" s="50"/>
      <c r="P89" s="50"/>
      <c r="Q89" s="57"/>
      <c r="R89" s="8"/>
      <c r="S89" s="8"/>
    </row>
    <row r="90" spans="1:19" ht="285">
      <c r="A90" s="61">
        <v>1</v>
      </c>
      <c r="B90" s="61" t="s">
        <v>50</v>
      </c>
      <c r="C90" s="12" t="s">
        <v>29</v>
      </c>
      <c r="D90" s="61" t="s">
        <v>30</v>
      </c>
      <c r="E90" s="61">
        <v>22</v>
      </c>
      <c r="F90" s="61" t="s">
        <v>47</v>
      </c>
      <c r="G90" s="61">
        <v>1</v>
      </c>
      <c r="H90" s="61" t="s">
        <v>32</v>
      </c>
      <c r="I90" s="61"/>
      <c r="J90" s="61">
        <v>42</v>
      </c>
      <c r="K90" s="61">
        <v>42</v>
      </c>
      <c r="L90" s="61">
        <v>22</v>
      </c>
      <c r="M90" s="61"/>
      <c r="N90" s="3">
        <f t="shared" ref="N90:N99" si="24">(IF(F90="OŽ",IF(L90=1,550.8,IF(L90=2,426.38,IF(L90=3,342.14,IF(L90=4,181.44,IF(L90=5,168.48,IF(L90=6,155.52,IF(L90=7,148.5,IF(L90=8,144,0))))))))+IF(L90&lt;=8,0,IF(L90&lt;=16,137.7,IF(L90&lt;=24,108,IF(L90&lt;=32,80.1,IF(L90&lt;=36,52.2,0)))))-IF(L90&lt;=8,0,IF(L90&lt;=16,(L90-9)*2.754,IF(L90&lt;=24,(L90-17)* 2.754,IF(L90&lt;=32,(L90-25)* 2.754,IF(L90&lt;=36,(L90-33)*2.754,0))))),0)+IF(F90="PČ",IF(L90=1,449,IF(L90=2,314.6,IF(L90=3,238,IF(L90=4,172,IF(L90=5,159,IF(L90=6,145,IF(L90=7,132,IF(L90=8,119,0))))))))+IF(L90&lt;=8,0,IF(L90&lt;=16,88,IF(L90&lt;=24,55,IF(L90&lt;=32,22,0))))-IF(L90&lt;=8,0,IF(L90&lt;=16,(L90-9)*2.245,IF(L90&lt;=24,(L90-17)*2.245,IF(L90&lt;=32,(L90-25)*2.245,0)))),0)+IF(F90="PČneol",IF(L90=1,85,IF(L90=2,64.61,IF(L90=3,50.76,IF(L90=4,16.25,IF(L90=5,15,IF(L90=6,13.75,IF(L90=7,12.5,IF(L90=8,11.25,0))))))))+IF(L90&lt;=8,0,IF(L90&lt;=16,9,0))-IF(L90&lt;=8,0,IF(L90&lt;=16,(L90-9)*0.425,0)),0)+IF(F90="PŽ",IF(L90=1,85,IF(L90=2,59.5,IF(L90=3,45,IF(L90=4,32.5,IF(L90=5,30,IF(L90=6,27.5,IF(L90=7,25,IF(L90=8,22.5,0))))))))+IF(L90&lt;=8,0,IF(L90&lt;=16,19,IF(L90&lt;=24,13,IF(L90&lt;=32,8,0))))-IF(L90&lt;=8,0,IF(L90&lt;=16,(L90-9)*0.425,IF(L90&lt;=24,(L90-17)*0.425,IF(L90&lt;=32,(L90-25)*0.425,0)))),0)+IF(F90="EČ",IF(L90=1,204,IF(L90=2,156.24,IF(L90=3,123.84,IF(L90=4,72,IF(L90=5,66,IF(L90=6,60,IF(L90=7,54,IF(L90=8,48,0))))))))+IF(L90&lt;=8,0,IF(L90&lt;=16,40,IF(L90&lt;=24,25,0)))-IF(L90&lt;=8,0,IF(L90&lt;=16,(L90-9)*1.02,IF(L90&lt;=24,(L90-17)*1.02,0))),0)+IF(F90="EČneol",IF(L90=1,68,IF(L90=2,51.69,IF(L90=3,40.61,IF(L90=4,13,IF(L90=5,12,IF(L90=6,11,IF(L90=7,10,IF(L90=8,9,0)))))))))+IF(F90="EŽ",IF(L90=1,68,IF(L90=2,47.6,IF(L90=3,36,IF(L90=4,18,IF(L90=5,16.5,IF(L90=6,15,IF(L90=7,13.5,IF(L90=8,12,0))))))))+IF(L90&lt;=8,0,IF(L90&lt;=16,10,IF(L90&lt;=24,6,0)))-IF(L90&lt;=8,0,IF(L90&lt;=16,(L90-9)*0.34,IF(L90&lt;=24,(L90-17)*0.34,0))),0)+IF(F90="PT",IF(L90=1,68,IF(L90=2,52.08,IF(L90=3,41.28,IF(L90=4,24,IF(L90=5,22,IF(L90=6,20,IF(L90=7,18,IF(L90=8,16,0))))))))+IF(L90&lt;=8,0,IF(L90&lt;=16,13,IF(L90&lt;=24,9,IF(L90&lt;=32,4,0))))-IF(L90&lt;=8,0,IF(L90&lt;=16,(L90-9)*0.34,IF(L90&lt;=24,(L90-17)*0.34,IF(L90&lt;=32,(L90-25)*0.34,0)))),0)+IF(F90="JOŽ",IF(L90=1,85,IF(L90=2,59.5,IF(L90=3,45,IF(L90=4,32.5,IF(L90=5,30,IF(L90=6,27.5,IF(L90=7,25,IF(L90=8,22.5,0))))))))+IF(L90&lt;=8,0,IF(L90&lt;=16,19,IF(L90&lt;=24,13,0)))-IF(L90&lt;=8,0,IF(L90&lt;=16,(L90-9)*0.425,IF(L90&lt;=24,(L90-17)*0.425,0))),0)+IF(F90="JPČ",IF(L90=1,68,IF(L90=2,47.6,IF(L90=3,36,IF(L90=4,26,IF(L90=5,24,IF(L90=6,22,IF(L90=7,20,IF(L90=8,18,0))))))))+IF(L90&lt;=8,0,IF(L90&lt;=16,13,IF(L90&lt;=24,9,0)))-IF(L90&lt;=8,0,IF(L90&lt;=16,(L90-9)*0.34,IF(L90&lt;=24,(L90-17)*0.34,0))),0)+IF(F90="JEČ",IF(L90=1,34,IF(L90=2,26.04,IF(L90=3,20.6,IF(L90=4,12,IF(L90=5,11,IF(L90=6,10,IF(L90=7,9,IF(L90=8,8,0))))))))+IF(L90&lt;=8,0,IF(L90&lt;=16,6,0))-IF(L90&lt;=8,0,IF(L90&lt;=16,(L90-9)*0.17,0)),0)+IF(F90="JEOF",IF(L90=1,34,IF(L90=2,26.04,IF(L90=3,20.6,IF(L90=4,12,IF(L90=5,11,IF(L90=6,10,IF(L90=7,9,IF(L90=8,8,0))))))))+IF(L90&lt;=8,0,IF(L90&lt;=16,6,0))-IF(L90&lt;=8,0,IF(L90&lt;=16,(L90-9)*0.17,0)),0)+IF(F90="JnPČ",IF(L90=1,51,IF(L90=2,35.7,IF(L90=3,27,IF(L90=4,19.5,IF(L90=5,18,IF(L90=6,16.5,IF(L90=7,15,IF(L90=8,13.5,0))))))))+IF(L90&lt;=8,0,IF(L90&lt;=16,10,0))-IF(L90&lt;=8,0,IF(L90&lt;=16,(L90-9)*0.255,0)),0)+IF(F90="JnEČ",IF(L90=1,25.5,IF(L90=2,19.53,IF(L90=3,15.48,IF(L90=4,9,IF(L90=5,8.25,IF(L90=6,7.5,IF(L90=7,6.75,IF(L90=8,6,0))))))))+IF(L90&lt;=8,0,IF(L90&lt;=16,5,0))-IF(L90&lt;=8,0,IF(L90&lt;=16,(L90-9)*0.1275,0)),0)+IF(F90="JčPČ",IF(L90=1,21.25,IF(L90=2,14.5,IF(L90=3,11.5,IF(L90=4,7,IF(L90=5,6.5,IF(L90=6,6,IF(L90=7,5.5,IF(L90=8,5,0))))))))+IF(L90&lt;=8,0,IF(L90&lt;=16,4,0))-IF(L90&lt;=8,0,IF(L90&lt;=16,(L90-9)*0.10625,0)),0)+IF(F90="JčEČ",IF(L90=1,17,IF(L90=2,13.02,IF(L90=3,10.32,IF(L90=4,6,IF(L90=5,5.5,IF(L90=6,5,IF(L90=7,4.5,IF(L90=8,4,0))))))))+IF(L90&lt;=8,0,IF(L90&lt;=16,3,0))-IF(L90&lt;=8,0,IF(L90&lt;=16,(L90-9)*0.085,0)),0)+IF(F90="NEAK",IF(L90=1,11.48,IF(L90=2,8.79,IF(L90=3,6.97,IF(L90=4,4.05,IF(L90=5,3.71,IF(L90=6,3.38,IF(L90=7,3.04,IF(L90=8,2.7,0))))))))+IF(L90&lt;=8,0,IF(L90&lt;=16,2,IF(L90&lt;=24,1.3,0)))-IF(L90&lt;=8,0,IF(L90&lt;=16,(L90-9)*0.0574,IF(L90&lt;=24,(L90-17)*0.0574,0))),0))*IF(L90&lt;0,1,IF(OR(F90="PČ",F90="PŽ",F90="PT"),IF(J90&lt;32,J90/32,1),1))* IF(L90&lt;0,1,IF(OR(F90="EČ",F90="EŽ",F90="JOŽ",F90="JPČ",F90="NEAK"),IF(J90&lt;24,J90/24,1),1))*IF(L90&lt;0,1,IF(OR(F90="PČneol",F90="JEČ",F90="JEOF",F90="JnPČ",F90="JnEČ",F90="JčPČ",F90="JčEČ"),IF(J90&lt;16,J90/16,1),1))*IF(L90&lt;0,1,IF(F90="EČneol",IF(J90&lt;8,J90/8,1),1))</f>
        <v>7.3</v>
      </c>
      <c r="O90" s="9">
        <f t="shared" ref="O90:O99" si="25">IF(F90="OŽ",N90,IF(H90="Ne",IF(J90*0.3&lt;J90-L90,N90,0),IF(J90*0.1&lt;J90-L90,N90,0)))</f>
        <v>7.3</v>
      </c>
      <c r="P90" s="4">
        <f t="shared" ref="P90" si="26">IF(O90=0,0,IF(F90="OŽ",IF(L90&gt;35,0,IF(J90&gt;35,(36-L90)*1.836,((36-L90)-(36-J90))*1.836)),0)+IF(F90="PČ",IF(L90&gt;31,0,IF(J90&gt;31,(32-L90)*1.347,((32-L90)-(32-J90))*1.347)),0)+ IF(F90="PČneol",IF(L90&gt;15,0,IF(J90&gt;15,(16-L90)*0.255,((16-L90)-(16-J90))*0.255)),0)+IF(F90="PŽ",IF(L90&gt;31,0,IF(J90&gt;31,(32-L90)*0.255,((32-L90)-(32-J90))*0.255)),0)+IF(F90="EČ",IF(L90&gt;23,0,IF(J90&gt;23,(24-L90)*0.612,((24-L90)-(24-J90))*0.612)),0)+IF(F90="EČneol",IF(L90&gt;7,0,IF(J90&gt;7,(8-L90)*0.204,((8-L90)-(8-J90))*0.204)),0)+IF(F90="EŽ",IF(L90&gt;23,0,IF(J90&gt;23,(24-L90)*0.204,((24-L90)-(24-J90))*0.204)),0)+IF(F90="PT",IF(L90&gt;31,0,IF(J90&gt;31,(32-L90)*0.204,((32-L90)-(32-J90))*0.204)),0)+IF(F90="JOŽ",IF(L90&gt;23,0,IF(J90&gt;23,(24-L90)*0.255,((24-L90)-(24-J90))*0.255)),0)+IF(F90="JPČ",IF(L90&gt;23,0,IF(J90&gt;23,(24-L90)*0.204,((24-L90)-(24-J90))*0.204)),0)+IF(F90="JEČ",IF(L90&gt;15,0,IF(J90&gt;15,(16-L90)*0.102,((16-L90)-(16-J90))*0.102)),0)+IF(F90="JEOF",IF(L90&gt;15,0,IF(J90&gt;15,(16-L90)*0.102,((16-L90)-(16-J90))*0.102)),0)+IF(F90="JnPČ",IF(L90&gt;15,0,IF(J90&gt;15,(16-L90)*0.153,((16-L90)-(16-J90))*0.153)),0)+IF(F90="JnEČ",IF(L90&gt;15,0,IF(J90&gt;15,(16-L90)*0.0765,((16-L90)-(16-J90))*0.0765)),0)+IF(F90="JčPČ",IF(L90&gt;15,0,IF(J90&gt;15,(16-L90)*0.06375,((16-L90)-(16-J90))*0.06375)),0)+IF(F90="JčEČ",IF(L90&gt;15,0,IF(J90&gt;15,(16-L90)*0.051,((16-L90)-(16-J90))*0.051)),0)+IF(F90="NEAK",IF(L90&gt;23,0,IF(J90&gt;23,(24-L90)*0.03444,((24-L90)-(24-J90))*0.03444)),0))</f>
        <v>0.40799999999999997</v>
      </c>
      <c r="Q90" s="11">
        <f t="shared" ref="Q90" si="27">IF(ISERROR(P90*100/N90),0,(P90*100/N90))</f>
        <v>5.5890410958904111</v>
      </c>
      <c r="R90" s="10">
        <f t="shared" ref="R90:R99" si="28">IF(Q90&lt;=30,O90+P90,O90+O90*0.3)*IF(G90=1,0.4,IF(G90=2,0.75,IF(G90="1 (kas 4 m. 1 k. nerengiamos)",0.52,1)))*IF(D90="olimpinė",1,IF(M90="Ne",0.5,1))*IF(OR(A$5="Lietuvos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federacija"),IF(OR(J90&lt;8,K90&lt;16),0,1),1)*E90*IF(I90&lt;=1,1,1/I90)*IF(OR(A$5="Lietuvos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70.543616</v>
      </c>
      <c r="S90" s="8"/>
    </row>
    <row r="91" spans="1:19">
      <c r="A91" s="61">
        <v>2</v>
      </c>
      <c r="B91" s="61"/>
      <c r="C91" s="12"/>
      <c r="D91" s="61"/>
      <c r="E91" s="61"/>
      <c r="F91" s="61"/>
      <c r="G91" s="61"/>
      <c r="H91" s="61"/>
      <c r="I91" s="61"/>
      <c r="J91" s="61"/>
      <c r="K91" s="61"/>
      <c r="L91" s="61"/>
      <c r="M91" s="61"/>
      <c r="N91" s="3">
        <f t="shared" si="24"/>
        <v>0</v>
      </c>
      <c r="O91" s="9">
        <f t="shared" si="25"/>
        <v>0</v>
      </c>
      <c r="P91" s="4">
        <f t="shared" ref="P91:P99" si="29">IF(O91=0,0,IF(F91="OŽ",IF(L91&gt;35,0,IF(J91&gt;35,(36-L91)*1.836,((36-L91)-(36-J91))*1.836)),0)+IF(F91="PČ",IF(L91&gt;31,0,IF(J91&gt;31,(32-L91)*1.347,((32-L91)-(32-J91))*1.347)),0)+ IF(F91="PČneol",IF(L91&gt;15,0,IF(J91&gt;15,(16-L91)*0.255,((16-L91)-(16-J91))*0.255)),0)+IF(F91="PŽ",IF(L91&gt;31,0,IF(J91&gt;31,(32-L91)*0.255,((32-L91)-(32-J91))*0.255)),0)+IF(F91="EČ",IF(L91&gt;23,0,IF(J91&gt;23,(24-L91)*0.612,((24-L91)-(24-J91))*0.612)),0)+IF(F91="EČneol",IF(L91&gt;7,0,IF(J91&gt;7,(8-L91)*0.204,((8-L91)-(8-J91))*0.204)),0)+IF(F91="EŽ",IF(L91&gt;23,0,IF(J91&gt;23,(24-L91)*0.204,((24-L91)-(24-J91))*0.204)),0)+IF(F91="PT",IF(L91&gt;31,0,IF(J91&gt;31,(32-L91)*0.204,((32-L91)-(32-J91))*0.204)),0)+IF(F91="JOŽ",IF(L91&gt;23,0,IF(J91&gt;23,(24-L91)*0.255,((24-L91)-(24-J91))*0.255)),0)+IF(F91="JPČ",IF(L91&gt;23,0,IF(J91&gt;23,(24-L91)*0.204,((24-L91)-(24-J91))*0.204)),0)+IF(F91="JEČ",IF(L91&gt;15,0,IF(J91&gt;15,(16-L91)*0.102,((16-L91)-(16-J91))*0.102)),0)+IF(F91="JEOF",IF(L91&gt;15,0,IF(J91&gt;15,(16-L91)*0.102,((16-L91)-(16-J91))*0.102)),0)+IF(F91="JnPČ",IF(L91&gt;15,0,IF(J91&gt;15,(16-L91)*0.153,((16-L91)-(16-J91))*0.153)),0)+IF(F91="JnEČ",IF(L91&gt;15,0,IF(J91&gt;15,(16-L91)*0.0765,((16-L91)-(16-J91))*0.0765)),0)+IF(F91="JčPČ",IF(L91&gt;15,0,IF(J91&gt;15,(16-L91)*0.06375,((16-L91)-(16-J91))*0.06375)),0)+IF(F91="JčEČ",IF(L91&gt;15,0,IF(J91&gt;15,(16-L91)*0.051,((16-L91)-(16-J91))*0.051)),0)+IF(F91="NEAK",IF(L91&gt;23,0,IF(J91&gt;23,(24-L91)*0.03444,((24-L91)-(24-J91))*0.03444)),0))</f>
        <v>0</v>
      </c>
      <c r="Q91" s="11">
        <f t="shared" ref="Q91:Q99" si="30">IF(ISERROR(P91*100/N91),0,(P91*100/N91))</f>
        <v>0</v>
      </c>
      <c r="R91" s="10">
        <f t="shared" si="28"/>
        <v>0</v>
      </c>
      <c r="S91" s="7"/>
    </row>
    <row r="92" spans="1:19">
      <c r="A92" s="61">
        <v>3</v>
      </c>
      <c r="B92" s="61"/>
      <c r="C92" s="12"/>
      <c r="D92" s="61"/>
      <c r="E92" s="61"/>
      <c r="F92" s="61"/>
      <c r="G92" s="61"/>
      <c r="H92" s="61"/>
      <c r="I92" s="61"/>
      <c r="J92" s="61"/>
      <c r="K92" s="61"/>
      <c r="L92" s="61"/>
      <c r="M92" s="61"/>
      <c r="N92" s="3">
        <f t="shared" si="24"/>
        <v>0</v>
      </c>
      <c r="O92" s="9">
        <f t="shared" si="25"/>
        <v>0</v>
      </c>
      <c r="P92" s="4">
        <f t="shared" si="29"/>
        <v>0</v>
      </c>
      <c r="Q92" s="11">
        <f t="shared" si="30"/>
        <v>0</v>
      </c>
      <c r="R92" s="10">
        <f t="shared" si="28"/>
        <v>0</v>
      </c>
      <c r="S92" s="8"/>
    </row>
    <row r="93" spans="1:19">
      <c r="A93" s="61">
        <v>4</v>
      </c>
      <c r="B93" s="61"/>
      <c r="C93" s="12"/>
      <c r="D93" s="61"/>
      <c r="E93" s="61"/>
      <c r="F93" s="61"/>
      <c r="G93" s="61"/>
      <c r="H93" s="61"/>
      <c r="I93" s="61"/>
      <c r="J93" s="61"/>
      <c r="K93" s="61"/>
      <c r="L93" s="61"/>
      <c r="M93" s="61"/>
      <c r="N93" s="3">
        <f t="shared" si="24"/>
        <v>0</v>
      </c>
      <c r="O93" s="9">
        <f t="shared" si="25"/>
        <v>0</v>
      </c>
      <c r="P93" s="4">
        <f t="shared" si="29"/>
        <v>0</v>
      </c>
      <c r="Q93" s="11">
        <f t="shared" si="30"/>
        <v>0</v>
      </c>
      <c r="R93" s="10">
        <f t="shared" si="28"/>
        <v>0</v>
      </c>
      <c r="S93" s="8"/>
    </row>
    <row r="94" spans="1:19">
      <c r="A94" s="61">
        <v>5</v>
      </c>
      <c r="B94" s="61"/>
      <c r="C94" s="12"/>
      <c r="D94" s="61"/>
      <c r="E94" s="61"/>
      <c r="F94" s="61"/>
      <c r="G94" s="61"/>
      <c r="H94" s="61"/>
      <c r="I94" s="61"/>
      <c r="J94" s="61"/>
      <c r="K94" s="61"/>
      <c r="L94" s="61"/>
      <c r="M94" s="61"/>
      <c r="N94" s="3">
        <f t="shared" si="24"/>
        <v>0</v>
      </c>
      <c r="O94" s="9">
        <f t="shared" si="25"/>
        <v>0</v>
      </c>
      <c r="P94" s="4">
        <f t="shared" si="29"/>
        <v>0</v>
      </c>
      <c r="Q94" s="11">
        <f t="shared" si="30"/>
        <v>0</v>
      </c>
      <c r="R94" s="10">
        <f t="shared" si="28"/>
        <v>0</v>
      </c>
      <c r="S94" s="8"/>
    </row>
    <row r="95" spans="1:19">
      <c r="A95" s="61">
        <v>6</v>
      </c>
      <c r="B95" s="61"/>
      <c r="C95" s="12"/>
      <c r="D95" s="61"/>
      <c r="E95" s="61"/>
      <c r="F95" s="61"/>
      <c r="G95" s="61"/>
      <c r="H95" s="61"/>
      <c r="I95" s="61"/>
      <c r="J95" s="61"/>
      <c r="K95" s="61"/>
      <c r="L95" s="61"/>
      <c r="M95" s="61"/>
      <c r="N95" s="3">
        <f t="shared" si="24"/>
        <v>0</v>
      </c>
      <c r="O95" s="9">
        <f t="shared" si="25"/>
        <v>0</v>
      </c>
      <c r="P95" s="4">
        <f t="shared" si="29"/>
        <v>0</v>
      </c>
      <c r="Q95" s="11">
        <f t="shared" si="30"/>
        <v>0</v>
      </c>
      <c r="R95" s="10">
        <f t="shared" si="28"/>
        <v>0</v>
      </c>
      <c r="S95" s="8"/>
    </row>
    <row r="96" spans="1:19">
      <c r="A96" s="61">
        <v>7</v>
      </c>
      <c r="B96" s="61"/>
      <c r="C96" s="12"/>
      <c r="D96" s="61"/>
      <c r="E96" s="61"/>
      <c r="F96" s="61"/>
      <c r="G96" s="61"/>
      <c r="H96" s="61"/>
      <c r="I96" s="61"/>
      <c r="J96" s="61"/>
      <c r="K96" s="61"/>
      <c r="L96" s="61"/>
      <c r="M96" s="61"/>
      <c r="N96" s="3">
        <f t="shared" si="24"/>
        <v>0</v>
      </c>
      <c r="O96" s="9">
        <f t="shared" si="25"/>
        <v>0</v>
      </c>
      <c r="P96" s="4">
        <f t="shared" si="29"/>
        <v>0</v>
      </c>
      <c r="Q96" s="11">
        <f t="shared" si="30"/>
        <v>0</v>
      </c>
      <c r="R96" s="10">
        <f t="shared" si="28"/>
        <v>0</v>
      </c>
      <c r="S96" s="8"/>
    </row>
    <row r="97" spans="1:18">
      <c r="A97" s="61">
        <v>8</v>
      </c>
      <c r="B97" s="61"/>
      <c r="C97" s="12"/>
      <c r="D97" s="61"/>
      <c r="E97" s="61"/>
      <c r="F97" s="61"/>
      <c r="G97" s="61"/>
      <c r="H97" s="61"/>
      <c r="I97" s="61"/>
      <c r="J97" s="61"/>
      <c r="K97" s="61"/>
      <c r="L97" s="61"/>
      <c r="M97" s="61"/>
      <c r="N97" s="3">
        <f t="shared" si="24"/>
        <v>0</v>
      </c>
      <c r="O97" s="9">
        <f t="shared" si="25"/>
        <v>0</v>
      </c>
      <c r="P97" s="4">
        <f t="shared" si="29"/>
        <v>0</v>
      </c>
      <c r="Q97" s="11">
        <f t="shared" si="30"/>
        <v>0</v>
      </c>
      <c r="R97" s="10">
        <f t="shared" si="28"/>
        <v>0</v>
      </c>
    </row>
    <row r="98" spans="1:18">
      <c r="A98" s="61">
        <v>9</v>
      </c>
      <c r="B98" s="61"/>
      <c r="C98" s="12"/>
      <c r="D98" s="61"/>
      <c r="E98" s="61"/>
      <c r="F98" s="61"/>
      <c r="G98" s="61"/>
      <c r="H98" s="61"/>
      <c r="I98" s="61"/>
      <c r="J98" s="61"/>
      <c r="K98" s="61"/>
      <c r="L98" s="61"/>
      <c r="M98" s="61"/>
      <c r="N98" s="3">
        <f t="shared" si="24"/>
        <v>0</v>
      </c>
      <c r="O98" s="9">
        <f t="shared" si="25"/>
        <v>0</v>
      </c>
      <c r="P98" s="4">
        <f t="shared" si="29"/>
        <v>0</v>
      </c>
      <c r="Q98" s="11">
        <f t="shared" si="30"/>
        <v>0</v>
      </c>
      <c r="R98" s="10">
        <f t="shared" si="28"/>
        <v>0</v>
      </c>
    </row>
    <row r="99" spans="1:18">
      <c r="A99" s="61">
        <v>10</v>
      </c>
      <c r="B99" s="61"/>
      <c r="C99" s="12"/>
      <c r="D99" s="61"/>
      <c r="E99" s="61"/>
      <c r="F99" s="61"/>
      <c r="G99" s="61"/>
      <c r="H99" s="61"/>
      <c r="I99" s="61"/>
      <c r="J99" s="61"/>
      <c r="K99" s="61"/>
      <c r="L99" s="61"/>
      <c r="M99" s="61"/>
      <c r="N99" s="3">
        <f t="shared" si="24"/>
        <v>0</v>
      </c>
      <c r="O99" s="9">
        <f t="shared" si="25"/>
        <v>0</v>
      </c>
      <c r="P99" s="4">
        <f t="shared" si="29"/>
        <v>0</v>
      </c>
      <c r="Q99" s="11">
        <f t="shared" si="30"/>
        <v>0</v>
      </c>
      <c r="R99" s="10">
        <f t="shared" si="28"/>
        <v>0</v>
      </c>
    </row>
    <row r="100" spans="1:18">
      <c r="A100" s="77" t="s">
        <v>34</v>
      </c>
      <c r="B100" s="78"/>
      <c r="C100" s="78"/>
      <c r="D100" s="78"/>
      <c r="E100" s="78"/>
      <c r="F100" s="78"/>
      <c r="G100" s="78"/>
      <c r="H100" s="78"/>
      <c r="I100" s="78"/>
      <c r="J100" s="78"/>
      <c r="K100" s="78"/>
      <c r="L100" s="78"/>
      <c r="M100" s="78"/>
      <c r="N100" s="78"/>
      <c r="O100" s="78"/>
      <c r="P100" s="78"/>
      <c r="Q100" s="79"/>
      <c r="R100" s="10">
        <f>SUM(R90:R99)</f>
        <v>70.543616</v>
      </c>
    </row>
    <row r="101" spans="1:18">
      <c r="A101" s="14"/>
      <c r="B101" s="15"/>
      <c r="C101" s="15"/>
      <c r="D101" s="15"/>
      <c r="E101" s="15"/>
      <c r="F101" s="15"/>
      <c r="G101" s="15"/>
      <c r="H101" s="15"/>
      <c r="I101" s="15"/>
      <c r="J101" s="15"/>
      <c r="K101" s="15"/>
      <c r="L101" s="15"/>
      <c r="M101" s="15"/>
      <c r="N101" s="15"/>
      <c r="O101" s="15"/>
      <c r="P101" s="15"/>
      <c r="Q101" s="15"/>
      <c r="R101" s="16"/>
    </row>
    <row r="102" spans="1:18" ht="15.75">
      <c r="A102" s="24" t="s">
        <v>51</v>
      </c>
      <c r="B102" s="24"/>
      <c r="C102" s="15"/>
      <c r="D102" s="15"/>
      <c r="E102" s="15"/>
      <c r="F102" s="15"/>
      <c r="G102" s="15"/>
      <c r="H102" s="15"/>
      <c r="I102" s="15"/>
      <c r="J102" s="15"/>
      <c r="K102" s="15"/>
      <c r="L102" s="15"/>
      <c r="M102" s="15"/>
      <c r="N102" s="15"/>
      <c r="O102" s="15"/>
      <c r="P102" s="15"/>
      <c r="Q102" s="15"/>
      <c r="R102" s="16"/>
    </row>
    <row r="103" spans="1:18">
      <c r="A103" s="49" t="s">
        <v>41</v>
      </c>
      <c r="B103" s="49"/>
      <c r="C103" s="49"/>
      <c r="D103" s="49"/>
      <c r="E103" s="49"/>
      <c r="F103" s="49"/>
      <c r="G103" s="49"/>
      <c r="H103" s="49"/>
      <c r="I103" s="49"/>
      <c r="J103" s="15"/>
      <c r="K103" s="15"/>
      <c r="L103" s="15"/>
      <c r="M103" s="15"/>
      <c r="N103" s="15"/>
      <c r="O103" s="15"/>
      <c r="P103" s="15"/>
      <c r="Q103" s="15"/>
      <c r="R103" s="16"/>
    </row>
    <row r="104" spans="1:18">
      <c r="A104" s="67" t="s">
        <v>52</v>
      </c>
      <c r="B104" s="68"/>
      <c r="C104" s="68"/>
      <c r="D104" s="68"/>
      <c r="E104" s="68"/>
      <c r="F104" s="68"/>
      <c r="G104" s="68"/>
      <c r="H104" s="68"/>
      <c r="I104" s="68"/>
      <c r="J104" s="68"/>
      <c r="K104" s="68"/>
      <c r="L104" s="68"/>
      <c r="M104" s="68"/>
      <c r="N104" s="68"/>
      <c r="O104" s="68"/>
      <c r="P104" s="68"/>
      <c r="Q104" s="57"/>
      <c r="R104" s="8"/>
    </row>
    <row r="105" spans="1:18" ht="18">
      <c r="A105" s="69" t="s">
        <v>27</v>
      </c>
      <c r="B105" s="70"/>
      <c r="C105" s="70"/>
      <c r="D105" s="50"/>
      <c r="E105" s="50"/>
      <c r="F105" s="50"/>
      <c r="G105" s="50"/>
      <c r="H105" s="50"/>
      <c r="I105" s="50"/>
      <c r="J105" s="50"/>
      <c r="K105" s="50"/>
      <c r="L105" s="50"/>
      <c r="M105" s="50"/>
      <c r="N105" s="50"/>
      <c r="O105" s="50"/>
      <c r="P105" s="50"/>
      <c r="Q105" s="57"/>
      <c r="R105" s="8"/>
    </row>
    <row r="106" spans="1:18">
      <c r="A106" s="67" t="s">
        <v>38</v>
      </c>
      <c r="B106" s="68"/>
      <c r="C106" s="68"/>
      <c r="D106" s="68"/>
      <c r="E106" s="68"/>
      <c r="F106" s="68"/>
      <c r="G106" s="68"/>
      <c r="H106" s="68"/>
      <c r="I106" s="68"/>
      <c r="J106" s="68"/>
      <c r="K106" s="68"/>
      <c r="L106" s="68"/>
      <c r="M106" s="68"/>
      <c r="N106" s="68"/>
      <c r="O106" s="68"/>
      <c r="P106" s="68"/>
      <c r="Q106" s="57"/>
      <c r="R106" s="8"/>
    </row>
    <row r="107" spans="1:18" ht="285">
      <c r="A107" s="61">
        <v>1</v>
      </c>
      <c r="B107" s="61" t="s">
        <v>53</v>
      </c>
      <c r="C107" s="12" t="s">
        <v>29</v>
      </c>
      <c r="D107" s="61" t="s">
        <v>30</v>
      </c>
      <c r="E107" s="61">
        <v>22</v>
      </c>
      <c r="F107" s="61" t="s">
        <v>47</v>
      </c>
      <c r="G107" s="61">
        <v>1</v>
      </c>
      <c r="H107" s="61" t="s">
        <v>32</v>
      </c>
      <c r="I107" s="61"/>
      <c r="J107" s="61">
        <v>42</v>
      </c>
      <c r="K107" s="61">
        <v>42</v>
      </c>
      <c r="L107" s="61">
        <v>24</v>
      </c>
      <c r="M107" s="61"/>
      <c r="N107" s="3">
        <f t="shared" ref="N107:N116" si="31">(IF(F107="OŽ",IF(L107=1,550.8,IF(L107=2,426.38,IF(L107=3,342.14,IF(L107=4,181.44,IF(L107=5,168.48,IF(L107=6,155.52,IF(L107=7,148.5,IF(L107=8,144,0))))))))+IF(L107&lt;=8,0,IF(L107&lt;=16,137.7,IF(L107&lt;=24,108,IF(L107&lt;=32,80.1,IF(L107&lt;=36,52.2,0)))))-IF(L107&lt;=8,0,IF(L107&lt;=16,(L107-9)*2.754,IF(L107&lt;=24,(L107-17)* 2.754,IF(L107&lt;=32,(L107-25)* 2.754,IF(L107&lt;=36,(L107-33)*2.754,0))))),0)+IF(F107="PČ",IF(L107=1,449,IF(L107=2,314.6,IF(L107=3,238,IF(L107=4,172,IF(L107=5,159,IF(L107=6,145,IF(L107=7,132,IF(L107=8,119,0))))))))+IF(L107&lt;=8,0,IF(L107&lt;=16,88,IF(L107&lt;=24,55,IF(L107&lt;=32,22,0))))-IF(L107&lt;=8,0,IF(L107&lt;=16,(L107-9)*2.245,IF(L107&lt;=24,(L107-17)*2.245,IF(L107&lt;=32,(L107-25)*2.245,0)))),0)+IF(F107="PČneol",IF(L107=1,85,IF(L107=2,64.61,IF(L107=3,50.76,IF(L107=4,16.25,IF(L107=5,15,IF(L107=6,13.75,IF(L107=7,12.5,IF(L107=8,11.25,0))))))))+IF(L107&lt;=8,0,IF(L107&lt;=16,9,0))-IF(L107&lt;=8,0,IF(L107&lt;=16,(L107-9)*0.425,0)),0)+IF(F107="PŽ",IF(L107=1,85,IF(L107=2,59.5,IF(L107=3,45,IF(L107=4,32.5,IF(L107=5,30,IF(L107=6,27.5,IF(L107=7,25,IF(L107=8,22.5,0))))))))+IF(L107&lt;=8,0,IF(L107&lt;=16,19,IF(L107&lt;=24,13,IF(L107&lt;=32,8,0))))-IF(L107&lt;=8,0,IF(L107&lt;=16,(L107-9)*0.425,IF(L107&lt;=24,(L107-17)*0.425,IF(L107&lt;=32,(L107-25)*0.425,0)))),0)+IF(F107="EČ",IF(L107=1,204,IF(L107=2,156.24,IF(L107=3,123.84,IF(L107=4,72,IF(L107=5,66,IF(L107=6,60,IF(L107=7,54,IF(L107=8,48,0))))))))+IF(L107&lt;=8,0,IF(L107&lt;=16,40,IF(L107&lt;=24,25,0)))-IF(L107&lt;=8,0,IF(L107&lt;=16,(L107-9)*1.02,IF(L107&lt;=24,(L107-17)*1.02,0))),0)+IF(F107="EČneol",IF(L107=1,68,IF(L107=2,51.69,IF(L107=3,40.61,IF(L107=4,13,IF(L107=5,12,IF(L107=6,11,IF(L107=7,10,IF(L107=8,9,0)))))))))+IF(F107="EŽ",IF(L107=1,68,IF(L107=2,47.6,IF(L107=3,36,IF(L107=4,18,IF(L107=5,16.5,IF(L107=6,15,IF(L107=7,13.5,IF(L107=8,12,0))))))))+IF(L107&lt;=8,0,IF(L107&lt;=16,10,IF(L107&lt;=24,6,0)))-IF(L107&lt;=8,0,IF(L107&lt;=16,(L107-9)*0.34,IF(L107&lt;=24,(L107-17)*0.34,0))),0)+IF(F107="PT",IF(L107=1,68,IF(L107=2,52.08,IF(L107=3,41.28,IF(L107=4,24,IF(L107=5,22,IF(L107=6,20,IF(L107=7,18,IF(L107=8,16,0))))))))+IF(L107&lt;=8,0,IF(L107&lt;=16,13,IF(L107&lt;=24,9,IF(L107&lt;=32,4,0))))-IF(L107&lt;=8,0,IF(L107&lt;=16,(L107-9)*0.34,IF(L107&lt;=24,(L107-17)*0.34,IF(L107&lt;=32,(L107-25)*0.34,0)))),0)+IF(F107="JOŽ",IF(L107=1,85,IF(L107=2,59.5,IF(L107=3,45,IF(L107=4,32.5,IF(L107=5,30,IF(L107=6,27.5,IF(L107=7,25,IF(L107=8,22.5,0))))))))+IF(L107&lt;=8,0,IF(L107&lt;=16,19,IF(L107&lt;=24,13,0)))-IF(L107&lt;=8,0,IF(L107&lt;=16,(L107-9)*0.425,IF(L107&lt;=24,(L107-17)*0.425,0))),0)+IF(F107="JPČ",IF(L107=1,68,IF(L107=2,47.6,IF(L107=3,36,IF(L107=4,26,IF(L107=5,24,IF(L107=6,22,IF(L107=7,20,IF(L107=8,18,0))))))))+IF(L107&lt;=8,0,IF(L107&lt;=16,13,IF(L107&lt;=24,9,0)))-IF(L107&lt;=8,0,IF(L107&lt;=16,(L107-9)*0.34,IF(L107&lt;=24,(L107-17)*0.34,0))),0)+IF(F107="JEČ",IF(L107=1,34,IF(L107=2,26.04,IF(L107=3,20.6,IF(L107=4,12,IF(L107=5,11,IF(L107=6,10,IF(L107=7,9,IF(L107=8,8,0))))))))+IF(L107&lt;=8,0,IF(L107&lt;=16,6,0))-IF(L107&lt;=8,0,IF(L107&lt;=16,(L107-9)*0.17,0)),0)+IF(F107="JEOF",IF(L107=1,34,IF(L107=2,26.04,IF(L107=3,20.6,IF(L107=4,12,IF(L107=5,11,IF(L107=6,10,IF(L107=7,9,IF(L107=8,8,0))))))))+IF(L107&lt;=8,0,IF(L107&lt;=16,6,0))-IF(L107&lt;=8,0,IF(L107&lt;=16,(L107-9)*0.17,0)),0)+IF(F107="JnPČ",IF(L107=1,51,IF(L107=2,35.7,IF(L107=3,27,IF(L107=4,19.5,IF(L107=5,18,IF(L107=6,16.5,IF(L107=7,15,IF(L107=8,13.5,0))))))))+IF(L107&lt;=8,0,IF(L107&lt;=16,10,0))-IF(L107&lt;=8,0,IF(L107&lt;=16,(L107-9)*0.255,0)),0)+IF(F107="JnEČ",IF(L107=1,25.5,IF(L107=2,19.53,IF(L107=3,15.48,IF(L107=4,9,IF(L107=5,8.25,IF(L107=6,7.5,IF(L107=7,6.75,IF(L107=8,6,0))))))))+IF(L107&lt;=8,0,IF(L107&lt;=16,5,0))-IF(L107&lt;=8,0,IF(L107&lt;=16,(L107-9)*0.1275,0)),0)+IF(F107="JčPČ",IF(L107=1,21.25,IF(L107=2,14.5,IF(L107=3,11.5,IF(L107=4,7,IF(L107=5,6.5,IF(L107=6,6,IF(L107=7,5.5,IF(L107=8,5,0))))))))+IF(L107&lt;=8,0,IF(L107&lt;=16,4,0))-IF(L107&lt;=8,0,IF(L107&lt;=16,(L107-9)*0.10625,0)),0)+IF(F107="JčEČ",IF(L107=1,17,IF(L107=2,13.02,IF(L107=3,10.32,IF(L107=4,6,IF(L107=5,5.5,IF(L107=6,5,IF(L107=7,4.5,IF(L107=8,4,0))))))))+IF(L107&lt;=8,0,IF(L107&lt;=16,3,0))-IF(L107&lt;=8,0,IF(L107&lt;=16,(L107-9)*0.085,0)),0)+IF(F107="NEAK",IF(L107=1,11.48,IF(L107=2,8.79,IF(L107=3,6.97,IF(L107=4,4.05,IF(L107=5,3.71,IF(L107=6,3.38,IF(L107=7,3.04,IF(L107=8,2.7,0))))))))+IF(L107&lt;=8,0,IF(L107&lt;=16,2,IF(L107&lt;=24,1.3,0)))-IF(L107&lt;=8,0,IF(L107&lt;=16,(L107-9)*0.0574,IF(L107&lt;=24,(L107-17)*0.0574,0))),0))*IF(L107&lt;0,1,IF(OR(F107="PČ",F107="PŽ",F107="PT"),IF(J107&lt;32,J107/32,1),1))* IF(L107&lt;0,1,IF(OR(F107="EČ",F107="EŽ",F107="JOŽ",F107="JPČ",F107="NEAK"),IF(J107&lt;24,J107/24,1),1))*IF(L107&lt;0,1,IF(OR(F107="PČneol",F107="JEČ",F107="JEOF",F107="JnPČ",F107="JnEČ",F107="JčPČ",F107="JčEČ"),IF(J107&lt;16,J107/16,1),1))*IF(L107&lt;0,1,IF(F107="EČneol",IF(J107&lt;8,J107/8,1),1))</f>
        <v>6.6199999999999992</v>
      </c>
      <c r="O107" s="9">
        <f t="shared" ref="O107:O116" si="32">IF(F107="OŽ",N107,IF(H107="Ne",IF(J107*0.3&lt;J107-L107,N107,0),IF(J107*0.1&lt;J107-L107,N107,0)))</f>
        <v>6.6199999999999992</v>
      </c>
      <c r="P107" s="4">
        <f t="shared" ref="P107" si="33">IF(O107=0,0,IF(F107="OŽ",IF(L107&gt;35,0,IF(J107&gt;35,(36-L107)*1.836,((36-L107)-(36-J107))*1.836)),0)+IF(F107="PČ",IF(L107&gt;31,0,IF(J107&gt;31,(32-L107)*1.347,((32-L107)-(32-J107))*1.347)),0)+ IF(F107="PČneol",IF(L107&gt;15,0,IF(J107&gt;15,(16-L107)*0.255,((16-L107)-(16-J107))*0.255)),0)+IF(F107="PŽ",IF(L107&gt;31,0,IF(J107&gt;31,(32-L107)*0.255,((32-L107)-(32-J107))*0.255)),0)+IF(F107="EČ",IF(L107&gt;23,0,IF(J107&gt;23,(24-L107)*0.612,((24-L107)-(24-J107))*0.612)),0)+IF(F107="EČneol",IF(L107&gt;7,0,IF(J107&gt;7,(8-L107)*0.204,((8-L107)-(8-J107))*0.204)),0)+IF(F107="EŽ",IF(L107&gt;23,0,IF(J107&gt;23,(24-L107)*0.204,((24-L107)-(24-J107))*0.204)),0)+IF(F107="PT",IF(L107&gt;31,0,IF(J107&gt;31,(32-L107)*0.204,((32-L107)-(32-J107))*0.204)),0)+IF(F107="JOŽ",IF(L107&gt;23,0,IF(J107&gt;23,(24-L107)*0.255,((24-L107)-(24-J107))*0.255)),0)+IF(F107="JPČ",IF(L107&gt;23,0,IF(J107&gt;23,(24-L107)*0.204,((24-L107)-(24-J107))*0.204)),0)+IF(F107="JEČ",IF(L107&gt;15,0,IF(J107&gt;15,(16-L107)*0.102,((16-L107)-(16-J107))*0.102)),0)+IF(F107="JEOF",IF(L107&gt;15,0,IF(J107&gt;15,(16-L107)*0.102,((16-L107)-(16-J107))*0.102)),0)+IF(F107="JnPČ",IF(L107&gt;15,0,IF(J107&gt;15,(16-L107)*0.153,((16-L107)-(16-J107))*0.153)),0)+IF(F107="JnEČ",IF(L107&gt;15,0,IF(J107&gt;15,(16-L107)*0.0765,((16-L107)-(16-J107))*0.0765)),0)+IF(F107="JčPČ",IF(L107&gt;15,0,IF(J107&gt;15,(16-L107)*0.06375,((16-L107)-(16-J107))*0.06375)),0)+IF(F107="JčEČ",IF(L107&gt;15,0,IF(J107&gt;15,(16-L107)*0.051,((16-L107)-(16-J107))*0.051)),0)+IF(F107="NEAK",IF(L107&gt;23,0,IF(J107&gt;23,(24-L107)*0.03444,((24-L107)-(24-J107))*0.03444)),0))</f>
        <v>0</v>
      </c>
      <c r="Q107" s="11">
        <f t="shared" ref="Q107" si="34">IF(ISERROR(P107*100/N107),0,(P107*100/N107))</f>
        <v>0</v>
      </c>
      <c r="R107" s="10">
        <f t="shared" ref="R107:R116" si="35">IF(Q107&lt;=30,O107+P107,O107+O107*0.3)*IF(G107=1,0.4,IF(G107=2,0.75,IF(G107="1 (kas 4 m. 1 k. nerengiamos)",0.52,1)))*IF(D107="olimpinė",1,IF(M107="Ne",0.5,1))*IF(OR(A$5="Lietuvos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federacija"),IF(OR(J107&lt;8,K107&lt;16),0,1),1)*E107*IF(I107&lt;=1,1,1/I107)*IF(OR(A$5="Lietuvos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60.586239999999997</v>
      </c>
    </row>
    <row r="108" spans="1:18">
      <c r="A108" s="61">
        <v>2</v>
      </c>
      <c r="B108" s="61"/>
      <c r="C108" s="12"/>
      <c r="D108" s="61"/>
      <c r="E108" s="61"/>
      <c r="F108" s="61"/>
      <c r="G108" s="61"/>
      <c r="H108" s="61"/>
      <c r="I108" s="61"/>
      <c r="J108" s="61"/>
      <c r="K108" s="61"/>
      <c r="L108" s="61"/>
      <c r="M108" s="61"/>
      <c r="N108" s="3">
        <f t="shared" si="31"/>
        <v>0</v>
      </c>
      <c r="O108" s="9">
        <f t="shared" si="32"/>
        <v>0</v>
      </c>
      <c r="P108" s="4">
        <f t="shared" ref="P108:P116" si="36">IF(O108=0,0,IF(F108="OŽ",IF(L108&gt;35,0,IF(J108&gt;35,(36-L108)*1.836,((36-L108)-(36-J108))*1.836)),0)+IF(F108="PČ",IF(L108&gt;31,0,IF(J108&gt;31,(32-L108)*1.347,((32-L108)-(32-J108))*1.347)),0)+ IF(F108="PČneol",IF(L108&gt;15,0,IF(J108&gt;15,(16-L108)*0.255,((16-L108)-(16-J108))*0.255)),0)+IF(F108="PŽ",IF(L108&gt;31,0,IF(J108&gt;31,(32-L108)*0.255,((32-L108)-(32-J108))*0.255)),0)+IF(F108="EČ",IF(L108&gt;23,0,IF(J108&gt;23,(24-L108)*0.612,((24-L108)-(24-J108))*0.612)),0)+IF(F108="EČneol",IF(L108&gt;7,0,IF(J108&gt;7,(8-L108)*0.204,((8-L108)-(8-J108))*0.204)),0)+IF(F108="EŽ",IF(L108&gt;23,0,IF(J108&gt;23,(24-L108)*0.204,((24-L108)-(24-J108))*0.204)),0)+IF(F108="PT",IF(L108&gt;31,0,IF(J108&gt;31,(32-L108)*0.204,((32-L108)-(32-J108))*0.204)),0)+IF(F108="JOŽ",IF(L108&gt;23,0,IF(J108&gt;23,(24-L108)*0.255,((24-L108)-(24-J108))*0.255)),0)+IF(F108="JPČ",IF(L108&gt;23,0,IF(J108&gt;23,(24-L108)*0.204,((24-L108)-(24-J108))*0.204)),0)+IF(F108="JEČ",IF(L108&gt;15,0,IF(J108&gt;15,(16-L108)*0.102,((16-L108)-(16-J108))*0.102)),0)+IF(F108="JEOF",IF(L108&gt;15,0,IF(J108&gt;15,(16-L108)*0.102,((16-L108)-(16-J108))*0.102)),0)+IF(F108="JnPČ",IF(L108&gt;15,0,IF(J108&gt;15,(16-L108)*0.153,((16-L108)-(16-J108))*0.153)),0)+IF(F108="JnEČ",IF(L108&gt;15,0,IF(J108&gt;15,(16-L108)*0.0765,((16-L108)-(16-J108))*0.0765)),0)+IF(F108="JčPČ",IF(L108&gt;15,0,IF(J108&gt;15,(16-L108)*0.06375,((16-L108)-(16-J108))*0.06375)),0)+IF(F108="JčEČ",IF(L108&gt;15,0,IF(J108&gt;15,(16-L108)*0.051,((16-L108)-(16-J108))*0.051)),0)+IF(F108="NEAK",IF(L108&gt;23,0,IF(J108&gt;23,(24-L108)*0.03444,((24-L108)-(24-J108))*0.03444)),0))</f>
        <v>0</v>
      </c>
      <c r="Q108" s="11">
        <f t="shared" ref="Q108:Q116" si="37">IF(ISERROR(P108*100/N108),0,(P108*100/N108))</f>
        <v>0</v>
      </c>
      <c r="R108" s="10">
        <f t="shared" si="35"/>
        <v>0</v>
      </c>
    </row>
    <row r="109" spans="1:18">
      <c r="A109" s="61">
        <v>3</v>
      </c>
      <c r="B109" s="61"/>
      <c r="C109" s="12"/>
      <c r="D109" s="61"/>
      <c r="E109" s="61"/>
      <c r="F109" s="61"/>
      <c r="G109" s="61"/>
      <c r="H109" s="61"/>
      <c r="I109" s="61"/>
      <c r="J109" s="61"/>
      <c r="K109" s="61"/>
      <c r="L109" s="61"/>
      <c r="M109" s="61"/>
      <c r="N109" s="3">
        <f t="shared" si="31"/>
        <v>0</v>
      </c>
      <c r="O109" s="9">
        <f t="shared" si="32"/>
        <v>0</v>
      </c>
      <c r="P109" s="4">
        <f t="shared" si="36"/>
        <v>0</v>
      </c>
      <c r="Q109" s="11">
        <f t="shared" si="37"/>
        <v>0</v>
      </c>
      <c r="R109" s="10">
        <f t="shared" si="35"/>
        <v>0</v>
      </c>
    </row>
    <row r="110" spans="1:18">
      <c r="A110" s="61">
        <v>4</v>
      </c>
      <c r="B110" s="61"/>
      <c r="C110" s="12"/>
      <c r="D110" s="61"/>
      <c r="E110" s="61"/>
      <c r="F110" s="61"/>
      <c r="G110" s="61"/>
      <c r="H110" s="61"/>
      <c r="I110" s="61"/>
      <c r="J110" s="61"/>
      <c r="K110" s="61"/>
      <c r="L110" s="61"/>
      <c r="M110" s="61"/>
      <c r="N110" s="3">
        <f t="shared" si="31"/>
        <v>0</v>
      </c>
      <c r="O110" s="9">
        <f t="shared" si="32"/>
        <v>0</v>
      </c>
      <c r="P110" s="4">
        <f t="shared" si="36"/>
        <v>0</v>
      </c>
      <c r="Q110" s="11">
        <f t="shared" si="37"/>
        <v>0</v>
      </c>
      <c r="R110" s="10">
        <f t="shared" si="35"/>
        <v>0</v>
      </c>
    </row>
    <row r="111" spans="1:18">
      <c r="A111" s="61">
        <v>5</v>
      </c>
      <c r="B111" s="61"/>
      <c r="C111" s="12"/>
      <c r="D111" s="61"/>
      <c r="E111" s="61"/>
      <c r="F111" s="61"/>
      <c r="G111" s="61"/>
      <c r="H111" s="61"/>
      <c r="I111" s="61"/>
      <c r="J111" s="61"/>
      <c r="K111" s="61"/>
      <c r="L111" s="61"/>
      <c r="M111" s="61"/>
      <c r="N111" s="3">
        <f t="shared" si="31"/>
        <v>0</v>
      </c>
      <c r="O111" s="9">
        <f t="shared" si="32"/>
        <v>0</v>
      </c>
      <c r="P111" s="4">
        <f t="shared" si="36"/>
        <v>0</v>
      </c>
      <c r="Q111" s="11">
        <f t="shared" si="37"/>
        <v>0</v>
      </c>
      <c r="R111" s="10">
        <f t="shared" si="35"/>
        <v>0</v>
      </c>
    </row>
    <row r="112" spans="1:18">
      <c r="A112" s="61">
        <v>6</v>
      </c>
      <c r="B112" s="61"/>
      <c r="C112" s="12"/>
      <c r="D112" s="61"/>
      <c r="E112" s="61"/>
      <c r="F112" s="61"/>
      <c r="G112" s="61"/>
      <c r="H112" s="61"/>
      <c r="I112" s="61"/>
      <c r="J112" s="61"/>
      <c r="K112" s="61"/>
      <c r="L112" s="61"/>
      <c r="M112" s="61"/>
      <c r="N112" s="3">
        <f t="shared" si="31"/>
        <v>0</v>
      </c>
      <c r="O112" s="9">
        <f t="shared" si="32"/>
        <v>0</v>
      </c>
      <c r="P112" s="4">
        <f t="shared" si="36"/>
        <v>0</v>
      </c>
      <c r="Q112" s="11">
        <f t="shared" si="37"/>
        <v>0</v>
      </c>
      <c r="R112" s="10">
        <f t="shared" si="35"/>
        <v>0</v>
      </c>
    </row>
    <row r="113" spans="1:18">
      <c r="A113" s="61">
        <v>7</v>
      </c>
      <c r="B113" s="61"/>
      <c r="C113" s="12"/>
      <c r="D113" s="61"/>
      <c r="E113" s="61"/>
      <c r="F113" s="61"/>
      <c r="G113" s="61"/>
      <c r="H113" s="61"/>
      <c r="I113" s="61"/>
      <c r="J113" s="61"/>
      <c r="K113" s="61"/>
      <c r="L113" s="61"/>
      <c r="M113" s="61"/>
      <c r="N113" s="3">
        <f t="shared" si="31"/>
        <v>0</v>
      </c>
      <c r="O113" s="9">
        <f t="shared" si="32"/>
        <v>0</v>
      </c>
      <c r="P113" s="4">
        <f t="shared" si="36"/>
        <v>0</v>
      </c>
      <c r="Q113" s="11">
        <f t="shared" si="37"/>
        <v>0</v>
      </c>
      <c r="R113" s="10">
        <f t="shared" si="35"/>
        <v>0</v>
      </c>
    </row>
    <row r="114" spans="1:18">
      <c r="A114" s="61">
        <v>8</v>
      </c>
      <c r="B114" s="61"/>
      <c r="C114" s="12"/>
      <c r="D114" s="61"/>
      <c r="E114" s="61"/>
      <c r="F114" s="61"/>
      <c r="G114" s="61"/>
      <c r="H114" s="61"/>
      <c r="I114" s="61"/>
      <c r="J114" s="61"/>
      <c r="K114" s="61"/>
      <c r="L114" s="61"/>
      <c r="M114" s="61"/>
      <c r="N114" s="3">
        <f t="shared" si="31"/>
        <v>0</v>
      </c>
      <c r="O114" s="9">
        <f t="shared" si="32"/>
        <v>0</v>
      </c>
      <c r="P114" s="4">
        <f t="shared" si="36"/>
        <v>0</v>
      </c>
      <c r="Q114" s="11">
        <f t="shared" si="37"/>
        <v>0</v>
      </c>
      <c r="R114" s="10">
        <f t="shared" si="35"/>
        <v>0</v>
      </c>
    </row>
    <row r="115" spans="1:18">
      <c r="A115" s="61">
        <v>9</v>
      </c>
      <c r="B115" s="61"/>
      <c r="C115" s="12"/>
      <c r="D115" s="61"/>
      <c r="E115" s="61"/>
      <c r="F115" s="61"/>
      <c r="G115" s="61"/>
      <c r="H115" s="61"/>
      <c r="I115" s="61"/>
      <c r="J115" s="61"/>
      <c r="K115" s="61"/>
      <c r="L115" s="61"/>
      <c r="M115" s="61"/>
      <c r="N115" s="3">
        <f t="shared" si="31"/>
        <v>0</v>
      </c>
      <c r="O115" s="9">
        <f t="shared" si="32"/>
        <v>0</v>
      </c>
      <c r="P115" s="4">
        <f t="shared" si="36"/>
        <v>0</v>
      </c>
      <c r="Q115" s="11">
        <f t="shared" si="37"/>
        <v>0</v>
      </c>
      <c r="R115" s="10">
        <f t="shared" si="35"/>
        <v>0</v>
      </c>
    </row>
    <row r="116" spans="1:18">
      <c r="A116" s="61">
        <v>10</v>
      </c>
      <c r="B116" s="61"/>
      <c r="C116" s="12"/>
      <c r="D116" s="61"/>
      <c r="E116" s="61"/>
      <c r="F116" s="61"/>
      <c r="G116" s="61"/>
      <c r="H116" s="61"/>
      <c r="I116" s="61"/>
      <c r="J116" s="61"/>
      <c r="K116" s="61"/>
      <c r="L116" s="61"/>
      <c r="M116" s="61"/>
      <c r="N116" s="3">
        <f t="shared" si="31"/>
        <v>0</v>
      </c>
      <c r="O116" s="9">
        <f t="shared" si="32"/>
        <v>0</v>
      </c>
      <c r="P116" s="4">
        <f t="shared" si="36"/>
        <v>0</v>
      </c>
      <c r="Q116" s="11">
        <f t="shared" si="37"/>
        <v>0</v>
      </c>
      <c r="R116" s="10">
        <f t="shared" si="35"/>
        <v>0</v>
      </c>
    </row>
    <row r="117" spans="1:18" ht="15" customHeight="1">
      <c r="A117" s="64" t="s">
        <v>34</v>
      </c>
      <c r="B117" s="65"/>
      <c r="C117" s="65"/>
      <c r="D117" s="65"/>
      <c r="E117" s="65"/>
      <c r="F117" s="65"/>
      <c r="G117" s="65"/>
      <c r="H117" s="65"/>
      <c r="I117" s="65"/>
      <c r="J117" s="65"/>
      <c r="K117" s="65"/>
      <c r="L117" s="65"/>
      <c r="M117" s="65"/>
      <c r="N117" s="65"/>
      <c r="O117" s="65"/>
      <c r="P117" s="65"/>
      <c r="Q117" s="66"/>
      <c r="R117" s="10">
        <f>SUM(R107:R116)</f>
        <v>60.586239999999997</v>
      </c>
    </row>
    <row r="118" spans="1:18" ht="15.75">
      <c r="A118" s="24" t="s">
        <v>54</v>
      </c>
      <c r="B118" s="24"/>
      <c r="C118" s="15"/>
      <c r="D118" s="15"/>
      <c r="E118" s="15"/>
      <c r="F118" s="15"/>
      <c r="G118" s="15"/>
      <c r="H118" s="15"/>
      <c r="I118" s="15"/>
      <c r="J118" s="15"/>
      <c r="K118" s="15"/>
      <c r="L118" s="15"/>
      <c r="M118" s="15"/>
      <c r="N118" s="15"/>
      <c r="O118" s="15"/>
      <c r="P118" s="15"/>
      <c r="Q118" s="15"/>
      <c r="R118" s="16"/>
    </row>
    <row r="119" spans="1:18">
      <c r="A119" s="49" t="s">
        <v>41</v>
      </c>
      <c r="B119" s="49"/>
      <c r="C119" s="49"/>
      <c r="D119" s="49"/>
      <c r="E119" s="49"/>
      <c r="F119" s="49"/>
      <c r="G119" s="49"/>
      <c r="H119" s="49"/>
      <c r="I119" s="49"/>
      <c r="J119" s="15"/>
      <c r="K119" s="15"/>
      <c r="L119" s="15"/>
      <c r="M119" s="15"/>
      <c r="N119" s="15"/>
      <c r="O119" s="15"/>
      <c r="P119" s="15"/>
      <c r="Q119" s="15"/>
      <c r="R119" s="16"/>
    </row>
    <row r="120" spans="1:18" s="8" customFormat="1">
      <c r="A120" s="49"/>
      <c r="B120" s="49"/>
      <c r="C120" s="49"/>
      <c r="D120" s="49"/>
      <c r="E120" s="49"/>
      <c r="F120" s="49"/>
      <c r="G120" s="49"/>
      <c r="H120" s="49"/>
      <c r="I120" s="49"/>
      <c r="J120" s="15"/>
      <c r="K120" s="15"/>
      <c r="L120" s="15"/>
      <c r="M120" s="15"/>
      <c r="N120" s="15"/>
      <c r="O120" s="15"/>
      <c r="P120" s="15"/>
      <c r="Q120" s="15"/>
      <c r="R120" s="16"/>
    </row>
    <row r="121" spans="1:18">
      <c r="A121" s="67" t="s">
        <v>55</v>
      </c>
      <c r="B121" s="68"/>
      <c r="C121" s="68"/>
      <c r="D121" s="68"/>
      <c r="E121" s="68"/>
      <c r="F121" s="68"/>
      <c r="G121" s="68"/>
      <c r="H121" s="68"/>
      <c r="I121" s="68"/>
      <c r="J121" s="68"/>
      <c r="K121" s="68"/>
      <c r="L121" s="68"/>
      <c r="M121" s="68"/>
      <c r="N121" s="68"/>
      <c r="O121" s="68"/>
      <c r="P121" s="68"/>
      <c r="Q121" s="57"/>
      <c r="R121" s="8"/>
    </row>
    <row r="122" spans="1:18" ht="18">
      <c r="A122" s="69" t="s">
        <v>27</v>
      </c>
      <c r="B122" s="70"/>
      <c r="C122" s="70"/>
      <c r="D122" s="50"/>
      <c r="E122" s="50"/>
      <c r="F122" s="50"/>
      <c r="G122" s="50"/>
      <c r="H122" s="50"/>
      <c r="I122" s="50"/>
      <c r="J122" s="50"/>
      <c r="K122" s="50"/>
      <c r="L122" s="50"/>
      <c r="M122" s="50"/>
      <c r="N122" s="50"/>
      <c r="O122" s="50"/>
      <c r="P122" s="50"/>
      <c r="Q122" s="57"/>
      <c r="R122" s="8"/>
    </row>
    <row r="123" spans="1:18">
      <c r="A123" s="67" t="s">
        <v>38</v>
      </c>
      <c r="B123" s="68"/>
      <c r="C123" s="68"/>
      <c r="D123" s="68"/>
      <c r="E123" s="68"/>
      <c r="F123" s="68"/>
      <c r="G123" s="68"/>
      <c r="H123" s="68"/>
      <c r="I123" s="68"/>
      <c r="J123" s="68"/>
      <c r="K123" s="68"/>
      <c r="L123" s="68"/>
      <c r="M123" s="68"/>
      <c r="N123" s="68"/>
      <c r="O123" s="68"/>
      <c r="P123" s="68"/>
      <c r="Q123" s="57"/>
      <c r="R123" s="8"/>
    </row>
    <row r="124" spans="1:18">
      <c r="A124" s="61">
        <v>1</v>
      </c>
      <c r="B124" s="61" t="s">
        <v>56</v>
      </c>
      <c r="C124" s="12" t="s">
        <v>29</v>
      </c>
      <c r="D124" s="61" t="s">
        <v>57</v>
      </c>
      <c r="E124" s="61">
        <v>1</v>
      </c>
      <c r="F124" s="61" t="s">
        <v>58</v>
      </c>
      <c r="G124" s="61" t="s">
        <v>59</v>
      </c>
      <c r="H124" s="61" t="s">
        <v>33</v>
      </c>
      <c r="I124" s="61"/>
      <c r="J124" s="61">
        <v>104</v>
      </c>
      <c r="K124" s="61">
        <v>52</v>
      </c>
      <c r="L124" s="61">
        <v>3</v>
      </c>
      <c r="M124" s="61"/>
      <c r="N124" s="3">
        <f t="shared" ref="N124:N133" si="38">(IF(F124="OŽ",IF(L124=1,550.8,IF(L124=2,426.38,IF(L124=3,342.14,IF(L124=4,181.44,IF(L124=5,168.48,IF(L124=6,155.52,IF(L124=7,148.5,IF(L124=8,144,0))))))))+IF(L124&lt;=8,0,IF(L124&lt;=16,137.7,IF(L124&lt;=24,108,IF(L124&lt;=32,80.1,IF(L124&lt;=36,52.2,0)))))-IF(L124&lt;=8,0,IF(L124&lt;=16,(L124-9)*2.754,IF(L124&lt;=24,(L124-17)* 2.754,IF(L124&lt;=32,(L124-25)* 2.754,IF(L124&lt;=36,(L124-33)*2.754,0))))),0)+IF(F124="PČ",IF(L124=1,449,IF(L124=2,314.6,IF(L124=3,238,IF(L124=4,172,IF(L124=5,159,IF(L124=6,145,IF(L124=7,132,IF(L124=8,119,0))))))))+IF(L124&lt;=8,0,IF(L124&lt;=16,88,IF(L124&lt;=24,55,IF(L124&lt;=32,22,0))))-IF(L124&lt;=8,0,IF(L124&lt;=16,(L124-9)*2.245,IF(L124&lt;=24,(L124-17)*2.245,IF(L124&lt;=32,(L124-25)*2.245,0)))),0)+IF(F124="PČneol",IF(L124=1,85,IF(L124=2,64.61,IF(L124=3,50.76,IF(L124=4,16.25,IF(L124=5,15,IF(L124=6,13.75,IF(L124=7,12.5,IF(L124=8,11.25,0))))))))+IF(L124&lt;=8,0,IF(L124&lt;=16,9,0))-IF(L124&lt;=8,0,IF(L124&lt;=16,(L124-9)*0.425,0)),0)+IF(F124="PŽ",IF(L124=1,85,IF(L124=2,59.5,IF(L124=3,45,IF(L124=4,32.5,IF(L124=5,30,IF(L124=6,27.5,IF(L124=7,25,IF(L124=8,22.5,0))))))))+IF(L124&lt;=8,0,IF(L124&lt;=16,19,IF(L124&lt;=24,13,IF(L124&lt;=32,8,0))))-IF(L124&lt;=8,0,IF(L124&lt;=16,(L124-9)*0.425,IF(L124&lt;=24,(L124-17)*0.425,IF(L124&lt;=32,(L124-25)*0.425,0)))),0)+IF(F124="EČ",IF(L124=1,204,IF(L124=2,156.24,IF(L124=3,123.84,IF(L124=4,72,IF(L124=5,66,IF(L124=6,60,IF(L124=7,54,IF(L124=8,48,0))))))))+IF(L124&lt;=8,0,IF(L124&lt;=16,40,IF(L124&lt;=24,25,0)))-IF(L124&lt;=8,0,IF(L124&lt;=16,(L124-9)*1.02,IF(L124&lt;=24,(L124-17)*1.02,0))),0)+IF(F124="EČneol",IF(L124=1,68,IF(L124=2,51.69,IF(L124=3,40.61,IF(L124=4,13,IF(L124=5,12,IF(L124=6,11,IF(L124=7,10,IF(L124=8,9,0)))))))))+IF(F124="EŽ",IF(L124=1,68,IF(L124=2,47.6,IF(L124=3,36,IF(L124=4,18,IF(L124=5,16.5,IF(L124=6,15,IF(L124=7,13.5,IF(L124=8,12,0))))))))+IF(L124&lt;=8,0,IF(L124&lt;=16,10,IF(L124&lt;=24,6,0)))-IF(L124&lt;=8,0,IF(L124&lt;=16,(L124-9)*0.34,IF(L124&lt;=24,(L124-17)*0.34,0))),0)+IF(F124="PT",IF(L124=1,68,IF(L124=2,52.08,IF(L124=3,41.28,IF(L124=4,24,IF(L124=5,22,IF(L124=6,20,IF(L124=7,18,IF(L124=8,16,0))))))))+IF(L124&lt;=8,0,IF(L124&lt;=16,13,IF(L124&lt;=24,9,IF(L124&lt;=32,4,0))))-IF(L124&lt;=8,0,IF(L124&lt;=16,(L124-9)*0.34,IF(L124&lt;=24,(L124-17)*0.34,IF(L124&lt;=32,(L124-25)*0.34,0)))),0)+IF(F124="JOŽ",IF(L124=1,85,IF(L124=2,59.5,IF(L124=3,45,IF(L124=4,32.5,IF(L124=5,30,IF(L124=6,27.5,IF(L124=7,25,IF(L124=8,22.5,0))))))))+IF(L124&lt;=8,0,IF(L124&lt;=16,19,IF(L124&lt;=24,13,0)))-IF(L124&lt;=8,0,IF(L124&lt;=16,(L124-9)*0.425,IF(L124&lt;=24,(L124-17)*0.425,0))),0)+IF(F124="JPČ",IF(L124=1,68,IF(L124=2,47.6,IF(L124=3,36,IF(L124=4,26,IF(L124=5,24,IF(L124=6,22,IF(L124=7,20,IF(L124=8,18,0))))))))+IF(L124&lt;=8,0,IF(L124&lt;=16,13,IF(L124&lt;=24,9,0)))-IF(L124&lt;=8,0,IF(L124&lt;=16,(L124-9)*0.34,IF(L124&lt;=24,(L124-17)*0.34,0))),0)+IF(F124="JEČ",IF(L124=1,34,IF(L124=2,26.04,IF(L124=3,20.6,IF(L124=4,12,IF(L124=5,11,IF(L124=6,10,IF(L124=7,9,IF(L124=8,8,0))))))))+IF(L124&lt;=8,0,IF(L124&lt;=16,6,0))-IF(L124&lt;=8,0,IF(L124&lt;=16,(L124-9)*0.17,0)),0)+IF(F124="JEOF",IF(L124=1,34,IF(L124=2,26.04,IF(L124=3,20.6,IF(L124=4,12,IF(L124=5,11,IF(L124=6,10,IF(L124=7,9,IF(L124=8,8,0))))))))+IF(L124&lt;=8,0,IF(L124&lt;=16,6,0))-IF(L124&lt;=8,0,IF(L124&lt;=16,(L124-9)*0.17,0)),0)+IF(F124="JnPČ",IF(L124=1,51,IF(L124=2,35.7,IF(L124=3,27,IF(L124=4,19.5,IF(L124=5,18,IF(L124=6,16.5,IF(L124=7,15,IF(L124=8,13.5,0))))))))+IF(L124&lt;=8,0,IF(L124&lt;=16,10,0))-IF(L124&lt;=8,0,IF(L124&lt;=16,(L124-9)*0.255,0)),0)+IF(F124="JnEČ",IF(L124=1,25.5,IF(L124=2,19.53,IF(L124=3,15.48,IF(L124=4,9,IF(L124=5,8.25,IF(L124=6,7.5,IF(L124=7,6.75,IF(L124=8,6,0))))))))+IF(L124&lt;=8,0,IF(L124&lt;=16,5,0))-IF(L124&lt;=8,0,IF(L124&lt;=16,(L124-9)*0.1275,0)),0)+IF(F124="JčPČ",IF(L124=1,21.25,IF(L124=2,14.5,IF(L124=3,11.5,IF(L124=4,7,IF(L124=5,6.5,IF(L124=6,6,IF(L124=7,5.5,IF(L124=8,5,0))))))))+IF(L124&lt;=8,0,IF(L124&lt;=16,4,0))-IF(L124&lt;=8,0,IF(L124&lt;=16,(L124-9)*0.10625,0)),0)+IF(F124="JčEČ",IF(L124=1,17,IF(L124=2,13.02,IF(L124=3,10.32,IF(L124=4,6,IF(L124=5,5.5,IF(L124=6,5,IF(L124=7,4.5,IF(L124=8,4,0))))))))+IF(L124&lt;=8,0,IF(L124&lt;=16,3,0))-IF(L124&lt;=8,0,IF(L124&lt;=16,(L124-9)*0.085,0)),0)+IF(F124="NEAK",IF(L124=1,11.48,IF(L124=2,8.79,IF(L124=3,6.97,IF(L124=4,4.05,IF(L124=5,3.71,IF(L124=6,3.38,IF(L124=7,3.04,IF(L124=8,2.7,0))))))))+IF(L124&lt;=8,0,IF(L124&lt;=16,2,IF(L124&lt;=24,1.3,0)))-IF(L124&lt;=8,0,IF(L124&lt;=16,(L124-9)*0.0574,IF(L124&lt;=24,(L124-17)*0.0574,0))),0))*IF(L124&lt;0,1,IF(OR(F124="PČ",F124="PŽ",F124="PT"),IF(J124&lt;32,J124/32,1),1))* IF(L124&lt;0,1,IF(OR(F124="EČ",F124="EŽ",F124="JOŽ",F124="JPČ",F124="NEAK"),IF(J124&lt;24,J124/24,1),1))*IF(L124&lt;0,1,IF(OR(F124="PČneol",F124="JEČ",F124="JEOF",F124="JnPČ",F124="JnEČ",F124="JčPČ",F124="JčEČ"),IF(J124&lt;16,J124/16,1),1))*IF(L124&lt;0,1,IF(F124="EČneol",IF(J124&lt;8,J124/8,1),1))</f>
        <v>45</v>
      </c>
      <c r="O124" s="9">
        <f t="shared" ref="O124:O133" si="39">IF(F124="OŽ",N124,IF(H124="Ne",IF(J124*0.3&lt;J124-L124,N124,0),IF(J124*0.1&lt;J124-L124,N124,0)))</f>
        <v>45</v>
      </c>
      <c r="P124" s="4">
        <f t="shared" ref="P124" si="40">IF(O124=0,0,IF(F124="OŽ",IF(L124&gt;35,0,IF(J124&gt;35,(36-L124)*1.836,((36-L124)-(36-J124))*1.836)),0)+IF(F124="PČ",IF(L124&gt;31,0,IF(J124&gt;31,(32-L124)*1.347,((32-L124)-(32-J124))*1.347)),0)+ IF(F124="PČneol",IF(L124&gt;15,0,IF(J124&gt;15,(16-L124)*0.255,((16-L124)-(16-J124))*0.255)),0)+IF(F124="PŽ",IF(L124&gt;31,0,IF(J124&gt;31,(32-L124)*0.255,((32-L124)-(32-J124))*0.255)),0)+IF(F124="EČ",IF(L124&gt;23,0,IF(J124&gt;23,(24-L124)*0.612,((24-L124)-(24-J124))*0.612)),0)+IF(F124="EČneol",IF(L124&gt;7,0,IF(J124&gt;7,(8-L124)*0.204,((8-L124)-(8-J124))*0.204)),0)+IF(F124="EŽ",IF(L124&gt;23,0,IF(J124&gt;23,(24-L124)*0.204,((24-L124)-(24-J124))*0.204)),0)+IF(F124="PT",IF(L124&gt;31,0,IF(J124&gt;31,(32-L124)*0.204,((32-L124)-(32-J124))*0.204)),0)+IF(F124="JOŽ",IF(L124&gt;23,0,IF(J124&gt;23,(24-L124)*0.255,((24-L124)-(24-J124))*0.255)),0)+IF(F124="JPČ",IF(L124&gt;23,0,IF(J124&gt;23,(24-L124)*0.204,((24-L124)-(24-J124))*0.204)),0)+IF(F124="JEČ",IF(L124&gt;15,0,IF(J124&gt;15,(16-L124)*0.102,((16-L124)-(16-J124))*0.102)),0)+IF(F124="JEOF",IF(L124&gt;15,0,IF(J124&gt;15,(16-L124)*0.102,((16-L124)-(16-J124))*0.102)),0)+IF(F124="JnPČ",IF(L124&gt;15,0,IF(J124&gt;15,(16-L124)*0.153,((16-L124)-(16-J124))*0.153)),0)+IF(F124="JnEČ",IF(L124&gt;15,0,IF(J124&gt;15,(16-L124)*0.0765,((16-L124)-(16-J124))*0.0765)),0)+IF(F124="JčPČ",IF(L124&gt;15,0,IF(J124&gt;15,(16-L124)*0.06375,((16-L124)-(16-J124))*0.06375)),0)+IF(F124="JčEČ",IF(L124&gt;15,0,IF(J124&gt;15,(16-L124)*0.051,((16-L124)-(16-J124))*0.051)),0)+IF(F124="NEAK",IF(L124&gt;23,0,IF(J124&gt;23,(24-L124)*0.03444,((24-L124)-(24-J124))*0.03444)),0))</f>
        <v>5.3550000000000004</v>
      </c>
      <c r="Q124" s="11">
        <f t="shared" ref="Q124" si="41">IF(ISERROR(P124*100/N124),0,(P124*100/N124))</f>
        <v>11.9</v>
      </c>
      <c r="R124" s="10">
        <f t="shared" ref="R124:R133" si="42">IF(Q124&lt;=30,O124+P124,O124+O124*0.3)*IF(G124=1,0.4,IF(G124=2,0.75,IF(G124="1 (kas 4 m. 1 k. nerengiamos)",0.52,1)))*IF(D124="olimpinė",1,IF(M124="Ne",0.5,1))*IF(OR(A$5="Lietuvos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federacija"),IF(OR(J124&lt;8,K124&lt;16),0,1),1)*E124*IF(I124&lt;=1,1,1/I124)*IF(OR(A$5="Lietuvos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52.369200000000006</v>
      </c>
    </row>
    <row r="125" spans="1:18">
      <c r="A125" s="61">
        <v>2</v>
      </c>
      <c r="B125" s="61" t="s">
        <v>60</v>
      </c>
      <c r="C125" s="12" t="s">
        <v>29</v>
      </c>
      <c r="D125" s="61" t="s">
        <v>57</v>
      </c>
      <c r="E125" s="61">
        <v>1</v>
      </c>
      <c r="F125" s="61" t="s">
        <v>58</v>
      </c>
      <c r="G125" s="61" t="s">
        <v>59</v>
      </c>
      <c r="H125" s="61" t="s">
        <v>33</v>
      </c>
      <c r="I125" s="61"/>
      <c r="J125" s="61">
        <v>104</v>
      </c>
      <c r="K125" s="61">
        <v>52</v>
      </c>
      <c r="L125" s="61">
        <v>4</v>
      </c>
      <c r="M125" s="61"/>
      <c r="N125" s="3">
        <f t="shared" si="38"/>
        <v>32.5</v>
      </c>
      <c r="O125" s="9">
        <f t="shared" si="39"/>
        <v>32.5</v>
      </c>
      <c r="P125" s="4">
        <f t="shared" ref="P125:P133" si="43">IF(O125=0,0,IF(F125="OŽ",IF(L125&gt;35,0,IF(J125&gt;35,(36-L125)*1.836,((36-L125)-(36-J125))*1.836)),0)+IF(F125="PČ",IF(L125&gt;31,0,IF(J125&gt;31,(32-L125)*1.347,((32-L125)-(32-J125))*1.347)),0)+ IF(F125="PČneol",IF(L125&gt;15,0,IF(J125&gt;15,(16-L125)*0.255,((16-L125)-(16-J125))*0.255)),0)+IF(F125="PŽ",IF(L125&gt;31,0,IF(J125&gt;31,(32-L125)*0.255,((32-L125)-(32-J125))*0.255)),0)+IF(F125="EČ",IF(L125&gt;23,0,IF(J125&gt;23,(24-L125)*0.612,((24-L125)-(24-J125))*0.612)),0)+IF(F125="EČneol",IF(L125&gt;7,0,IF(J125&gt;7,(8-L125)*0.204,((8-L125)-(8-J125))*0.204)),0)+IF(F125="EŽ",IF(L125&gt;23,0,IF(J125&gt;23,(24-L125)*0.204,((24-L125)-(24-J125))*0.204)),0)+IF(F125="PT",IF(L125&gt;31,0,IF(J125&gt;31,(32-L125)*0.204,((32-L125)-(32-J125))*0.204)),0)+IF(F125="JOŽ",IF(L125&gt;23,0,IF(J125&gt;23,(24-L125)*0.255,((24-L125)-(24-J125))*0.255)),0)+IF(F125="JPČ",IF(L125&gt;23,0,IF(J125&gt;23,(24-L125)*0.204,((24-L125)-(24-J125))*0.204)),0)+IF(F125="JEČ",IF(L125&gt;15,0,IF(J125&gt;15,(16-L125)*0.102,((16-L125)-(16-J125))*0.102)),0)+IF(F125="JEOF",IF(L125&gt;15,0,IF(J125&gt;15,(16-L125)*0.102,((16-L125)-(16-J125))*0.102)),0)+IF(F125="JnPČ",IF(L125&gt;15,0,IF(J125&gt;15,(16-L125)*0.153,((16-L125)-(16-J125))*0.153)),0)+IF(F125="JnEČ",IF(L125&gt;15,0,IF(J125&gt;15,(16-L125)*0.0765,((16-L125)-(16-J125))*0.0765)),0)+IF(F125="JčPČ",IF(L125&gt;15,0,IF(J125&gt;15,(16-L125)*0.06375,((16-L125)-(16-J125))*0.06375)),0)+IF(F125="JčEČ",IF(L125&gt;15,0,IF(J125&gt;15,(16-L125)*0.051,((16-L125)-(16-J125))*0.051)),0)+IF(F125="NEAK",IF(L125&gt;23,0,IF(J125&gt;23,(24-L125)*0.03444,((24-L125)-(24-J125))*0.03444)),0))</f>
        <v>5.0999999999999996</v>
      </c>
      <c r="Q125" s="11">
        <f t="shared" ref="Q125:Q133" si="44">IF(ISERROR(P125*100/N125),0,(P125*100/N125))</f>
        <v>15.69230769230769</v>
      </c>
      <c r="R125" s="10">
        <f t="shared" si="42"/>
        <v>39.104000000000006</v>
      </c>
    </row>
    <row r="126" spans="1:18">
      <c r="A126" s="61">
        <v>3</v>
      </c>
      <c r="B126" s="61" t="s">
        <v>61</v>
      </c>
      <c r="C126" s="12" t="s">
        <v>29</v>
      </c>
      <c r="D126" s="61" t="s">
        <v>57</v>
      </c>
      <c r="E126" s="61">
        <v>1</v>
      </c>
      <c r="F126" s="61" t="s">
        <v>58</v>
      </c>
      <c r="G126" s="61" t="s">
        <v>59</v>
      </c>
      <c r="H126" s="61" t="s">
        <v>33</v>
      </c>
      <c r="I126" s="61"/>
      <c r="J126" s="61">
        <v>104</v>
      </c>
      <c r="K126" s="61">
        <v>52</v>
      </c>
      <c r="L126" s="61">
        <v>8</v>
      </c>
      <c r="M126" s="61"/>
      <c r="N126" s="3">
        <f t="shared" si="38"/>
        <v>22.5</v>
      </c>
      <c r="O126" s="9">
        <f t="shared" si="39"/>
        <v>22.5</v>
      </c>
      <c r="P126" s="4">
        <f t="shared" si="43"/>
        <v>4.08</v>
      </c>
      <c r="Q126" s="11">
        <f t="shared" si="44"/>
        <v>18.133333333333333</v>
      </c>
      <c r="R126" s="10">
        <f t="shared" si="42"/>
        <v>27.6432</v>
      </c>
    </row>
    <row r="127" spans="1:18">
      <c r="A127" s="61">
        <v>4</v>
      </c>
      <c r="B127" s="61"/>
      <c r="C127" s="12"/>
      <c r="D127" s="61"/>
      <c r="E127" s="61"/>
      <c r="F127" s="61"/>
      <c r="G127" s="61"/>
      <c r="H127" s="61"/>
      <c r="I127" s="61"/>
      <c r="J127" s="61"/>
      <c r="K127" s="61"/>
      <c r="L127" s="61"/>
      <c r="M127" s="61"/>
      <c r="N127" s="3">
        <f t="shared" si="38"/>
        <v>0</v>
      </c>
      <c r="O127" s="9">
        <f t="shared" si="39"/>
        <v>0</v>
      </c>
      <c r="P127" s="4">
        <f t="shared" si="43"/>
        <v>0</v>
      </c>
      <c r="Q127" s="11">
        <f t="shared" si="44"/>
        <v>0</v>
      </c>
      <c r="R127" s="10">
        <f t="shared" si="42"/>
        <v>0</v>
      </c>
    </row>
    <row r="128" spans="1:18">
      <c r="A128" s="61">
        <v>5</v>
      </c>
      <c r="B128" s="61"/>
      <c r="C128" s="12"/>
      <c r="D128" s="61"/>
      <c r="E128" s="61"/>
      <c r="F128" s="61"/>
      <c r="G128" s="61"/>
      <c r="H128" s="61"/>
      <c r="I128" s="61"/>
      <c r="J128" s="61"/>
      <c r="K128" s="61"/>
      <c r="L128" s="61"/>
      <c r="M128" s="61"/>
      <c r="N128" s="3">
        <f t="shared" si="38"/>
        <v>0</v>
      </c>
      <c r="O128" s="9">
        <f t="shared" si="39"/>
        <v>0</v>
      </c>
      <c r="P128" s="4">
        <f t="shared" si="43"/>
        <v>0</v>
      </c>
      <c r="Q128" s="11">
        <f t="shared" si="44"/>
        <v>0</v>
      </c>
      <c r="R128" s="10">
        <f t="shared" si="42"/>
        <v>0</v>
      </c>
    </row>
    <row r="129" spans="1:18">
      <c r="A129" s="61">
        <v>6</v>
      </c>
      <c r="B129" s="61"/>
      <c r="C129" s="12"/>
      <c r="D129" s="61"/>
      <c r="E129" s="61"/>
      <c r="F129" s="61"/>
      <c r="G129" s="61"/>
      <c r="H129" s="61"/>
      <c r="I129" s="61"/>
      <c r="J129" s="61"/>
      <c r="K129" s="61"/>
      <c r="L129" s="61"/>
      <c r="M129" s="61"/>
      <c r="N129" s="3">
        <f t="shared" si="38"/>
        <v>0</v>
      </c>
      <c r="O129" s="9">
        <f t="shared" si="39"/>
        <v>0</v>
      </c>
      <c r="P129" s="4">
        <f t="shared" si="43"/>
        <v>0</v>
      </c>
      <c r="Q129" s="11">
        <f t="shared" si="44"/>
        <v>0</v>
      </c>
      <c r="R129" s="10">
        <f t="shared" si="42"/>
        <v>0</v>
      </c>
    </row>
    <row r="130" spans="1:18">
      <c r="A130" s="61">
        <v>7</v>
      </c>
      <c r="B130" s="61"/>
      <c r="C130" s="12"/>
      <c r="D130" s="61"/>
      <c r="E130" s="61"/>
      <c r="F130" s="61"/>
      <c r="G130" s="61"/>
      <c r="H130" s="61"/>
      <c r="I130" s="61"/>
      <c r="J130" s="61"/>
      <c r="K130" s="61"/>
      <c r="L130" s="61"/>
      <c r="M130" s="61"/>
      <c r="N130" s="3">
        <f t="shared" si="38"/>
        <v>0</v>
      </c>
      <c r="O130" s="9">
        <f t="shared" si="39"/>
        <v>0</v>
      </c>
      <c r="P130" s="4">
        <f t="shared" si="43"/>
        <v>0</v>
      </c>
      <c r="Q130" s="11">
        <f t="shared" si="44"/>
        <v>0</v>
      </c>
      <c r="R130" s="10">
        <f t="shared" si="42"/>
        <v>0</v>
      </c>
    </row>
    <row r="131" spans="1:18">
      <c r="A131" s="61">
        <v>8</v>
      </c>
      <c r="B131" s="61"/>
      <c r="C131" s="12"/>
      <c r="D131" s="61"/>
      <c r="E131" s="61"/>
      <c r="F131" s="61"/>
      <c r="G131" s="61"/>
      <c r="H131" s="61"/>
      <c r="I131" s="61"/>
      <c r="J131" s="61"/>
      <c r="K131" s="61"/>
      <c r="L131" s="61"/>
      <c r="M131" s="61"/>
      <c r="N131" s="3">
        <f t="shared" si="38"/>
        <v>0</v>
      </c>
      <c r="O131" s="9">
        <f t="shared" si="39"/>
        <v>0</v>
      </c>
      <c r="P131" s="4">
        <f t="shared" si="43"/>
        <v>0</v>
      </c>
      <c r="Q131" s="11">
        <f t="shared" si="44"/>
        <v>0</v>
      </c>
      <c r="R131" s="10">
        <f t="shared" si="42"/>
        <v>0</v>
      </c>
    </row>
    <row r="132" spans="1:18">
      <c r="A132" s="61">
        <v>9</v>
      </c>
      <c r="B132" s="61"/>
      <c r="C132" s="12"/>
      <c r="D132" s="61"/>
      <c r="E132" s="61"/>
      <c r="F132" s="61"/>
      <c r="G132" s="61"/>
      <c r="H132" s="61"/>
      <c r="I132" s="61"/>
      <c r="J132" s="61"/>
      <c r="K132" s="61"/>
      <c r="L132" s="61"/>
      <c r="M132" s="61"/>
      <c r="N132" s="3">
        <f t="shared" si="38"/>
        <v>0</v>
      </c>
      <c r="O132" s="9">
        <f t="shared" si="39"/>
        <v>0</v>
      </c>
      <c r="P132" s="4">
        <f t="shared" si="43"/>
        <v>0</v>
      </c>
      <c r="Q132" s="11">
        <f t="shared" si="44"/>
        <v>0</v>
      </c>
      <c r="R132" s="10">
        <f t="shared" si="42"/>
        <v>0</v>
      </c>
    </row>
    <row r="133" spans="1:18">
      <c r="A133" s="61">
        <v>10</v>
      </c>
      <c r="B133" s="61"/>
      <c r="C133" s="12"/>
      <c r="D133" s="61"/>
      <c r="E133" s="61"/>
      <c r="F133" s="61"/>
      <c r="G133" s="61"/>
      <c r="H133" s="61"/>
      <c r="I133" s="61"/>
      <c r="J133" s="61"/>
      <c r="K133" s="61"/>
      <c r="L133" s="61"/>
      <c r="M133" s="61"/>
      <c r="N133" s="3">
        <f t="shared" si="38"/>
        <v>0</v>
      </c>
      <c r="O133" s="9">
        <f t="shared" si="39"/>
        <v>0</v>
      </c>
      <c r="P133" s="4">
        <f t="shared" si="43"/>
        <v>0</v>
      </c>
      <c r="Q133" s="11">
        <f t="shared" si="44"/>
        <v>0</v>
      </c>
      <c r="R133" s="10">
        <f t="shared" si="42"/>
        <v>0</v>
      </c>
    </row>
    <row r="134" spans="1:18">
      <c r="A134" s="64" t="s">
        <v>34</v>
      </c>
      <c r="B134" s="65"/>
      <c r="C134" s="65"/>
      <c r="D134" s="65"/>
      <c r="E134" s="65"/>
      <c r="F134" s="65"/>
      <c r="G134" s="65"/>
      <c r="H134" s="65"/>
      <c r="I134" s="65"/>
      <c r="J134" s="65"/>
      <c r="K134" s="65"/>
      <c r="L134" s="65"/>
      <c r="M134" s="65"/>
      <c r="N134" s="65"/>
      <c r="O134" s="65"/>
      <c r="P134" s="65"/>
      <c r="Q134" s="66"/>
      <c r="R134" s="10">
        <f>SUM(R124:R133)</f>
        <v>119.11640000000003</v>
      </c>
    </row>
    <row r="135" spans="1:18" ht="15.75">
      <c r="A135" s="24" t="s">
        <v>62</v>
      </c>
      <c r="B135" s="24"/>
      <c r="C135" s="15"/>
      <c r="D135" s="15"/>
      <c r="E135" s="15"/>
      <c r="F135" s="15"/>
      <c r="G135" s="15"/>
      <c r="H135" s="15"/>
      <c r="I135" s="15"/>
      <c r="J135" s="15"/>
      <c r="K135" s="15"/>
      <c r="L135" s="15"/>
      <c r="M135" s="15"/>
      <c r="N135" s="15"/>
      <c r="O135" s="15"/>
      <c r="P135" s="15"/>
      <c r="Q135" s="15"/>
      <c r="R135" s="16"/>
    </row>
    <row r="136" spans="1:18">
      <c r="A136" s="49" t="s">
        <v>41</v>
      </c>
      <c r="B136" s="49"/>
      <c r="C136" s="49"/>
      <c r="D136" s="49"/>
      <c r="E136" s="49"/>
      <c r="F136" s="49"/>
      <c r="G136" s="49"/>
      <c r="H136" s="49"/>
      <c r="I136" s="49"/>
      <c r="J136" s="15"/>
      <c r="K136" s="15"/>
      <c r="L136" s="15"/>
      <c r="M136" s="15"/>
      <c r="N136" s="15"/>
      <c r="O136" s="15"/>
      <c r="P136" s="15"/>
      <c r="Q136" s="15"/>
      <c r="R136" s="16"/>
    </row>
    <row r="137" spans="1:18" s="8" customFormat="1">
      <c r="A137" s="49"/>
      <c r="B137" s="49"/>
      <c r="C137" s="49"/>
      <c r="D137" s="49"/>
      <c r="E137" s="49"/>
      <c r="F137" s="49"/>
      <c r="G137" s="49"/>
      <c r="H137" s="49"/>
      <c r="I137" s="49"/>
      <c r="J137" s="15"/>
      <c r="K137" s="15"/>
      <c r="L137" s="15"/>
      <c r="M137" s="15"/>
      <c r="N137" s="15"/>
      <c r="O137" s="15"/>
      <c r="P137" s="15"/>
      <c r="Q137" s="15"/>
      <c r="R137" s="16"/>
    </row>
    <row r="138" spans="1:18">
      <c r="A138" s="67" t="s">
        <v>63</v>
      </c>
      <c r="B138" s="68"/>
      <c r="C138" s="68"/>
      <c r="D138" s="68"/>
      <c r="E138" s="68"/>
      <c r="F138" s="68"/>
      <c r="G138" s="68"/>
      <c r="H138" s="68"/>
      <c r="I138" s="68"/>
      <c r="J138" s="68"/>
      <c r="K138" s="68"/>
      <c r="L138" s="68"/>
      <c r="M138" s="68"/>
      <c r="N138" s="68"/>
      <c r="O138" s="68"/>
      <c r="P138" s="68"/>
      <c r="Q138" s="57"/>
      <c r="R138" s="8"/>
    </row>
    <row r="139" spans="1:18" ht="18">
      <c r="A139" s="69" t="s">
        <v>27</v>
      </c>
      <c r="B139" s="70"/>
      <c r="C139" s="70"/>
      <c r="D139" s="50"/>
      <c r="E139" s="50"/>
      <c r="F139" s="50"/>
      <c r="G139" s="50"/>
      <c r="H139" s="50"/>
      <c r="I139" s="50"/>
      <c r="J139" s="50"/>
      <c r="K139" s="50"/>
      <c r="L139" s="50"/>
      <c r="M139" s="50"/>
      <c r="N139" s="50"/>
      <c r="O139" s="50"/>
      <c r="P139" s="50"/>
      <c r="Q139" s="57"/>
      <c r="R139" s="8"/>
    </row>
    <row r="140" spans="1:18">
      <c r="A140" s="67" t="s">
        <v>38</v>
      </c>
      <c r="B140" s="68"/>
      <c r="C140" s="68"/>
      <c r="D140" s="68"/>
      <c r="E140" s="68"/>
      <c r="F140" s="68"/>
      <c r="G140" s="68"/>
      <c r="H140" s="68"/>
      <c r="I140" s="68"/>
      <c r="J140" s="68"/>
      <c r="K140" s="68"/>
      <c r="L140" s="68"/>
      <c r="M140" s="68"/>
      <c r="N140" s="68"/>
      <c r="O140" s="68"/>
      <c r="P140" s="68"/>
      <c r="Q140" s="57"/>
      <c r="R140" s="8"/>
    </row>
    <row r="141" spans="1:18" ht="285">
      <c r="A141" s="61">
        <v>1</v>
      </c>
      <c r="B141" s="61" t="s">
        <v>64</v>
      </c>
      <c r="C141" s="12" t="s">
        <v>29</v>
      </c>
      <c r="D141" s="61" t="s">
        <v>30</v>
      </c>
      <c r="E141" s="61">
        <v>22</v>
      </c>
      <c r="F141" s="61" t="s">
        <v>31</v>
      </c>
      <c r="G141" s="61">
        <v>1</v>
      </c>
      <c r="H141" s="61" t="s">
        <v>32</v>
      </c>
      <c r="I141" s="61"/>
      <c r="J141" s="61">
        <v>47</v>
      </c>
      <c r="K141" s="61">
        <v>47</v>
      </c>
      <c r="L141" s="61">
        <v>25</v>
      </c>
      <c r="M141" s="61" t="s">
        <v>32</v>
      </c>
      <c r="N141" s="3">
        <f t="shared" ref="N141:N150" si="45">(IF(F141="OŽ",IF(L141=1,550.8,IF(L141=2,426.38,IF(L141=3,342.14,IF(L141=4,181.44,IF(L141=5,168.48,IF(L141=6,155.52,IF(L141=7,148.5,IF(L141=8,144,0))))))))+IF(L141&lt;=8,0,IF(L141&lt;=16,137.7,IF(L141&lt;=24,108,IF(L141&lt;=32,80.1,IF(L141&lt;=36,52.2,0)))))-IF(L141&lt;=8,0,IF(L141&lt;=16,(L141-9)*2.754,IF(L141&lt;=24,(L141-17)* 2.754,IF(L141&lt;=32,(L141-25)* 2.754,IF(L141&lt;=36,(L141-33)*2.754,0))))),0)+IF(F141="PČ",IF(L141=1,449,IF(L141=2,314.6,IF(L141=3,238,IF(L141=4,172,IF(L141=5,159,IF(L141=6,145,IF(L141=7,132,IF(L141=8,119,0))))))))+IF(L141&lt;=8,0,IF(L141&lt;=16,88,IF(L141&lt;=24,55,IF(L141&lt;=32,22,0))))-IF(L141&lt;=8,0,IF(L141&lt;=16,(L141-9)*2.245,IF(L141&lt;=24,(L141-17)*2.245,IF(L141&lt;=32,(L141-25)*2.245,0)))),0)+IF(F141="PČneol",IF(L141=1,85,IF(L141=2,64.61,IF(L141=3,50.76,IF(L141=4,16.25,IF(L141=5,15,IF(L141=6,13.75,IF(L141=7,12.5,IF(L141=8,11.25,0))))))))+IF(L141&lt;=8,0,IF(L141&lt;=16,9,0))-IF(L141&lt;=8,0,IF(L141&lt;=16,(L141-9)*0.425,0)),0)+IF(F141="PŽ",IF(L141=1,85,IF(L141=2,59.5,IF(L141=3,45,IF(L141=4,32.5,IF(L141=5,30,IF(L141=6,27.5,IF(L141=7,25,IF(L141=8,22.5,0))))))))+IF(L141&lt;=8,0,IF(L141&lt;=16,19,IF(L141&lt;=24,13,IF(L141&lt;=32,8,0))))-IF(L141&lt;=8,0,IF(L141&lt;=16,(L141-9)*0.425,IF(L141&lt;=24,(L141-17)*0.425,IF(L141&lt;=32,(L141-25)*0.425,0)))),0)+IF(F141="EČ",IF(L141=1,204,IF(L141=2,156.24,IF(L141=3,123.84,IF(L141=4,72,IF(L141=5,66,IF(L141=6,60,IF(L141=7,54,IF(L141=8,48,0))))))))+IF(L141&lt;=8,0,IF(L141&lt;=16,40,IF(L141&lt;=24,25,0)))-IF(L141&lt;=8,0,IF(L141&lt;=16,(L141-9)*1.02,IF(L141&lt;=24,(L141-17)*1.02,0))),0)+IF(F141="EČneol",IF(L141=1,68,IF(L141=2,51.69,IF(L141=3,40.61,IF(L141=4,13,IF(L141=5,12,IF(L141=6,11,IF(L141=7,10,IF(L141=8,9,0)))))))))+IF(F141="EŽ",IF(L141=1,68,IF(L141=2,47.6,IF(L141=3,36,IF(L141=4,18,IF(L141=5,16.5,IF(L141=6,15,IF(L141=7,13.5,IF(L141=8,12,0))))))))+IF(L141&lt;=8,0,IF(L141&lt;=16,10,IF(L141&lt;=24,6,0)))-IF(L141&lt;=8,0,IF(L141&lt;=16,(L141-9)*0.34,IF(L141&lt;=24,(L141-17)*0.34,0))),0)+IF(F141="PT",IF(L141=1,68,IF(L141=2,52.08,IF(L141=3,41.28,IF(L141=4,24,IF(L141=5,22,IF(L141=6,20,IF(L141=7,18,IF(L141=8,16,0))))))))+IF(L141&lt;=8,0,IF(L141&lt;=16,13,IF(L141&lt;=24,9,IF(L141&lt;=32,4,0))))-IF(L141&lt;=8,0,IF(L141&lt;=16,(L141-9)*0.34,IF(L141&lt;=24,(L141-17)*0.34,IF(L141&lt;=32,(L141-25)*0.34,0)))),0)+IF(F141="JOŽ",IF(L141=1,85,IF(L141=2,59.5,IF(L141=3,45,IF(L141=4,32.5,IF(L141=5,30,IF(L141=6,27.5,IF(L141=7,25,IF(L141=8,22.5,0))))))))+IF(L141&lt;=8,0,IF(L141&lt;=16,19,IF(L141&lt;=24,13,0)))-IF(L141&lt;=8,0,IF(L141&lt;=16,(L141-9)*0.425,IF(L141&lt;=24,(L141-17)*0.425,0))),0)+IF(F141="JPČ",IF(L141=1,68,IF(L141=2,47.6,IF(L141=3,36,IF(L141=4,26,IF(L141=5,24,IF(L141=6,22,IF(L141=7,20,IF(L141=8,18,0))))))))+IF(L141&lt;=8,0,IF(L141&lt;=16,13,IF(L141&lt;=24,9,0)))-IF(L141&lt;=8,0,IF(L141&lt;=16,(L141-9)*0.34,IF(L141&lt;=24,(L141-17)*0.34,0))),0)+IF(F141="JEČ",IF(L141=1,34,IF(L141=2,26.04,IF(L141=3,20.6,IF(L141=4,12,IF(L141=5,11,IF(L141=6,10,IF(L141=7,9,IF(L141=8,8,0))))))))+IF(L141&lt;=8,0,IF(L141&lt;=16,6,0))-IF(L141&lt;=8,0,IF(L141&lt;=16,(L141-9)*0.17,0)),0)+IF(F141="JEOF",IF(L141=1,34,IF(L141=2,26.04,IF(L141=3,20.6,IF(L141=4,12,IF(L141=5,11,IF(L141=6,10,IF(L141=7,9,IF(L141=8,8,0))))))))+IF(L141&lt;=8,0,IF(L141&lt;=16,6,0))-IF(L141&lt;=8,0,IF(L141&lt;=16,(L141-9)*0.17,0)),0)+IF(F141="JnPČ",IF(L141=1,51,IF(L141=2,35.7,IF(L141=3,27,IF(L141=4,19.5,IF(L141=5,18,IF(L141=6,16.5,IF(L141=7,15,IF(L141=8,13.5,0))))))))+IF(L141&lt;=8,0,IF(L141&lt;=16,10,0))-IF(L141&lt;=8,0,IF(L141&lt;=16,(L141-9)*0.255,0)),0)+IF(F141="JnEČ",IF(L141=1,25.5,IF(L141=2,19.53,IF(L141=3,15.48,IF(L141=4,9,IF(L141=5,8.25,IF(L141=6,7.5,IF(L141=7,6.75,IF(L141=8,6,0))))))))+IF(L141&lt;=8,0,IF(L141&lt;=16,5,0))-IF(L141&lt;=8,0,IF(L141&lt;=16,(L141-9)*0.1275,0)),0)+IF(F141="JčPČ",IF(L141=1,21.25,IF(L141=2,14.5,IF(L141=3,11.5,IF(L141=4,7,IF(L141=5,6.5,IF(L141=6,6,IF(L141=7,5.5,IF(L141=8,5,0))))))))+IF(L141&lt;=8,0,IF(L141&lt;=16,4,0))-IF(L141&lt;=8,0,IF(L141&lt;=16,(L141-9)*0.10625,0)),0)+IF(F141="JčEČ",IF(L141=1,17,IF(L141=2,13.02,IF(L141=3,10.32,IF(L141=4,6,IF(L141=5,5.5,IF(L141=6,5,IF(L141=7,4.5,IF(L141=8,4,0))))))))+IF(L141&lt;=8,0,IF(L141&lt;=16,3,0))-IF(L141&lt;=8,0,IF(L141&lt;=16,(L141-9)*0.085,0)),0)+IF(F141="NEAK",IF(L141=1,11.48,IF(L141=2,8.79,IF(L141=3,6.97,IF(L141=4,4.05,IF(L141=5,3.71,IF(L141=6,3.38,IF(L141=7,3.04,IF(L141=8,2.7,0))))))))+IF(L141&lt;=8,0,IF(L141&lt;=16,2,IF(L141&lt;=24,1.3,0)))-IF(L141&lt;=8,0,IF(L141&lt;=16,(L141-9)*0.0574,IF(L141&lt;=24,(L141-17)*0.0574,0))),0))*IF(L141&lt;0,1,IF(OR(F141="PČ",F141="PŽ",F141="PT"),IF(J141&lt;32,J141/32,1),1))* IF(L141&lt;0,1,IF(OR(F141="EČ",F141="EŽ",F141="JOŽ",F141="JPČ",F141="NEAK"),IF(J141&lt;24,J141/24,1),1))*IF(L141&lt;0,1,IF(OR(F141="PČneol",F141="JEČ",F141="JEOF",F141="JnPČ",F141="JnEČ",F141="JčPČ",F141="JčEČ"),IF(J141&lt;16,J141/16,1),1))*IF(L141&lt;0,1,IF(F141="EČneol",IF(J141&lt;8,J141/8,1),1))</f>
        <v>22</v>
      </c>
      <c r="O141" s="9">
        <f t="shared" ref="O141:O150" si="46">IF(F141="OŽ",N141,IF(H141="Ne",IF(J141*0.3&lt;J141-L141,N141,0),IF(J141*0.1&lt;J141-L141,N141,0)))</f>
        <v>22</v>
      </c>
      <c r="P141" s="4">
        <f t="shared" ref="P141" si="47">IF(O141=0,0,IF(F141="OŽ",IF(L141&gt;35,0,IF(J141&gt;35,(36-L141)*1.836,((36-L141)-(36-J141))*1.836)),0)+IF(F141="PČ",IF(L141&gt;31,0,IF(J141&gt;31,(32-L141)*1.347,((32-L141)-(32-J141))*1.347)),0)+ IF(F141="PČneol",IF(L141&gt;15,0,IF(J141&gt;15,(16-L141)*0.255,((16-L141)-(16-J141))*0.255)),0)+IF(F141="PŽ",IF(L141&gt;31,0,IF(J141&gt;31,(32-L141)*0.255,((32-L141)-(32-J141))*0.255)),0)+IF(F141="EČ",IF(L141&gt;23,0,IF(J141&gt;23,(24-L141)*0.612,((24-L141)-(24-J141))*0.612)),0)+IF(F141="EČneol",IF(L141&gt;7,0,IF(J141&gt;7,(8-L141)*0.204,((8-L141)-(8-J141))*0.204)),0)+IF(F141="EŽ",IF(L141&gt;23,0,IF(J141&gt;23,(24-L141)*0.204,((24-L141)-(24-J141))*0.204)),0)+IF(F141="PT",IF(L141&gt;31,0,IF(J141&gt;31,(32-L141)*0.204,((32-L141)-(32-J141))*0.204)),0)+IF(F141="JOŽ",IF(L141&gt;23,0,IF(J141&gt;23,(24-L141)*0.255,((24-L141)-(24-J141))*0.255)),0)+IF(F141="JPČ",IF(L141&gt;23,0,IF(J141&gt;23,(24-L141)*0.204,((24-L141)-(24-J141))*0.204)),0)+IF(F141="JEČ",IF(L141&gt;15,0,IF(J141&gt;15,(16-L141)*0.102,((16-L141)-(16-J141))*0.102)),0)+IF(F141="JEOF",IF(L141&gt;15,0,IF(J141&gt;15,(16-L141)*0.102,((16-L141)-(16-J141))*0.102)),0)+IF(F141="JnPČ",IF(L141&gt;15,0,IF(J141&gt;15,(16-L141)*0.153,((16-L141)-(16-J141))*0.153)),0)+IF(F141="JnEČ",IF(L141&gt;15,0,IF(J141&gt;15,(16-L141)*0.0765,((16-L141)-(16-J141))*0.0765)),0)+IF(F141="JčPČ",IF(L141&gt;15,0,IF(J141&gt;15,(16-L141)*0.06375,((16-L141)-(16-J141))*0.06375)),0)+IF(F141="JčEČ",IF(L141&gt;15,0,IF(J141&gt;15,(16-L141)*0.051,((16-L141)-(16-J141))*0.051)),0)+IF(F141="NEAK",IF(L141&gt;23,0,IF(J141&gt;23,(24-L141)*0.03444,((24-L141)-(24-J141))*0.03444)),0))</f>
        <v>9.4290000000000003</v>
      </c>
      <c r="Q141" s="11">
        <f t="shared" ref="Q141" si="48">IF(ISERROR(P141*100/N141),0,(P141*100/N141))</f>
        <v>42.859090909090909</v>
      </c>
      <c r="R141" s="10">
        <f t="shared" ref="R141:R150" si="49">IF(Q141&lt;=30,O141+P141,O141+O141*0.3)*IF(G141=1,0.4,IF(G141=2,0.75,IF(G141="1 (kas 4 m. 1 k. nerengiamos)",0.52,1)))*IF(D141="olimpinė",1,IF(M141="Ne",0.5,1))*IF(OR(A$5="Lietuvos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federacija"),IF(OR(J141&lt;8,K141&lt;16),0,1),1)*E141*IF(I141&lt;=1,1,1/I141)*IF(OR(A$5="Lietuvos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261.74720000000002</v>
      </c>
    </row>
    <row r="142" spans="1:18">
      <c r="A142" s="61">
        <v>2</v>
      </c>
      <c r="B142" s="61"/>
      <c r="C142" s="12"/>
      <c r="D142" s="61"/>
      <c r="E142" s="61"/>
      <c r="F142" s="61"/>
      <c r="G142" s="61"/>
      <c r="H142" s="61"/>
      <c r="I142" s="61"/>
      <c r="J142" s="61"/>
      <c r="K142" s="61"/>
      <c r="L142" s="61"/>
      <c r="M142" s="61"/>
      <c r="N142" s="3">
        <f t="shared" si="45"/>
        <v>0</v>
      </c>
      <c r="O142" s="9">
        <f t="shared" si="46"/>
        <v>0</v>
      </c>
      <c r="P142" s="4">
        <f t="shared" ref="P142:P150" si="50">IF(O142=0,0,IF(F142="OŽ",IF(L142&gt;35,0,IF(J142&gt;35,(36-L142)*1.836,((36-L142)-(36-J142))*1.836)),0)+IF(F142="PČ",IF(L142&gt;31,0,IF(J142&gt;31,(32-L142)*1.347,((32-L142)-(32-J142))*1.347)),0)+ IF(F142="PČneol",IF(L142&gt;15,0,IF(J142&gt;15,(16-L142)*0.255,((16-L142)-(16-J142))*0.255)),0)+IF(F142="PŽ",IF(L142&gt;31,0,IF(J142&gt;31,(32-L142)*0.255,((32-L142)-(32-J142))*0.255)),0)+IF(F142="EČ",IF(L142&gt;23,0,IF(J142&gt;23,(24-L142)*0.612,((24-L142)-(24-J142))*0.612)),0)+IF(F142="EČneol",IF(L142&gt;7,0,IF(J142&gt;7,(8-L142)*0.204,((8-L142)-(8-J142))*0.204)),0)+IF(F142="EŽ",IF(L142&gt;23,0,IF(J142&gt;23,(24-L142)*0.204,((24-L142)-(24-J142))*0.204)),0)+IF(F142="PT",IF(L142&gt;31,0,IF(J142&gt;31,(32-L142)*0.204,((32-L142)-(32-J142))*0.204)),0)+IF(F142="JOŽ",IF(L142&gt;23,0,IF(J142&gt;23,(24-L142)*0.255,((24-L142)-(24-J142))*0.255)),0)+IF(F142="JPČ",IF(L142&gt;23,0,IF(J142&gt;23,(24-L142)*0.204,((24-L142)-(24-J142))*0.204)),0)+IF(F142="JEČ",IF(L142&gt;15,0,IF(J142&gt;15,(16-L142)*0.102,((16-L142)-(16-J142))*0.102)),0)+IF(F142="JEOF",IF(L142&gt;15,0,IF(J142&gt;15,(16-L142)*0.102,((16-L142)-(16-J142))*0.102)),0)+IF(F142="JnPČ",IF(L142&gt;15,0,IF(J142&gt;15,(16-L142)*0.153,((16-L142)-(16-J142))*0.153)),0)+IF(F142="JnEČ",IF(L142&gt;15,0,IF(J142&gt;15,(16-L142)*0.0765,((16-L142)-(16-J142))*0.0765)),0)+IF(F142="JčPČ",IF(L142&gt;15,0,IF(J142&gt;15,(16-L142)*0.06375,((16-L142)-(16-J142))*0.06375)),0)+IF(F142="JčEČ",IF(L142&gt;15,0,IF(J142&gt;15,(16-L142)*0.051,((16-L142)-(16-J142))*0.051)),0)+IF(F142="NEAK",IF(L142&gt;23,0,IF(J142&gt;23,(24-L142)*0.03444,((24-L142)-(24-J142))*0.03444)),0))</f>
        <v>0</v>
      </c>
      <c r="Q142" s="11">
        <f t="shared" ref="Q142:Q150" si="51">IF(ISERROR(P142*100/N142),0,(P142*100/N142))</f>
        <v>0</v>
      </c>
      <c r="R142" s="10">
        <f t="shared" si="49"/>
        <v>0</v>
      </c>
    </row>
    <row r="143" spans="1:18">
      <c r="A143" s="61">
        <v>3</v>
      </c>
      <c r="B143" s="61"/>
      <c r="C143" s="12"/>
      <c r="D143" s="61"/>
      <c r="E143" s="61"/>
      <c r="F143" s="61"/>
      <c r="G143" s="61"/>
      <c r="H143" s="61"/>
      <c r="I143" s="61"/>
      <c r="J143" s="61"/>
      <c r="K143" s="61"/>
      <c r="L143" s="61"/>
      <c r="M143" s="61"/>
      <c r="N143" s="3">
        <f t="shared" si="45"/>
        <v>0</v>
      </c>
      <c r="O143" s="9">
        <f t="shared" si="46"/>
        <v>0</v>
      </c>
      <c r="P143" s="4">
        <f t="shared" si="50"/>
        <v>0</v>
      </c>
      <c r="Q143" s="11">
        <f t="shared" si="51"/>
        <v>0</v>
      </c>
      <c r="R143" s="10">
        <f t="shared" si="49"/>
        <v>0</v>
      </c>
    </row>
    <row r="144" spans="1:18">
      <c r="A144" s="61">
        <v>4</v>
      </c>
      <c r="B144" s="61"/>
      <c r="C144" s="12"/>
      <c r="D144" s="61"/>
      <c r="E144" s="61"/>
      <c r="F144" s="61"/>
      <c r="G144" s="61"/>
      <c r="H144" s="61"/>
      <c r="I144" s="61"/>
      <c r="J144" s="61"/>
      <c r="K144" s="61"/>
      <c r="L144" s="61"/>
      <c r="M144" s="61"/>
      <c r="N144" s="3">
        <f t="shared" si="45"/>
        <v>0</v>
      </c>
      <c r="O144" s="9">
        <f t="shared" si="46"/>
        <v>0</v>
      </c>
      <c r="P144" s="4">
        <f t="shared" si="50"/>
        <v>0</v>
      </c>
      <c r="Q144" s="11">
        <f t="shared" si="51"/>
        <v>0</v>
      </c>
      <c r="R144" s="10">
        <f t="shared" si="49"/>
        <v>0</v>
      </c>
    </row>
    <row r="145" spans="1:18">
      <c r="A145" s="61">
        <v>5</v>
      </c>
      <c r="B145" s="61"/>
      <c r="C145" s="12"/>
      <c r="D145" s="61"/>
      <c r="E145" s="61"/>
      <c r="F145" s="61"/>
      <c r="G145" s="61"/>
      <c r="H145" s="61"/>
      <c r="I145" s="61"/>
      <c r="J145" s="61"/>
      <c r="K145" s="61"/>
      <c r="L145" s="61"/>
      <c r="M145" s="61"/>
      <c r="N145" s="3">
        <f t="shared" si="45"/>
        <v>0</v>
      </c>
      <c r="O145" s="9">
        <f t="shared" si="46"/>
        <v>0</v>
      </c>
      <c r="P145" s="4">
        <f t="shared" si="50"/>
        <v>0</v>
      </c>
      <c r="Q145" s="11">
        <f t="shared" si="51"/>
        <v>0</v>
      </c>
      <c r="R145" s="10">
        <f t="shared" si="49"/>
        <v>0</v>
      </c>
    </row>
    <row r="146" spans="1:18">
      <c r="A146" s="61">
        <v>6</v>
      </c>
      <c r="B146" s="61"/>
      <c r="C146" s="12"/>
      <c r="D146" s="61"/>
      <c r="E146" s="61"/>
      <c r="F146" s="61"/>
      <c r="G146" s="61"/>
      <c r="H146" s="61"/>
      <c r="I146" s="61"/>
      <c r="J146" s="61"/>
      <c r="K146" s="61"/>
      <c r="L146" s="61"/>
      <c r="M146" s="61"/>
      <c r="N146" s="3">
        <f t="shared" si="45"/>
        <v>0</v>
      </c>
      <c r="O146" s="9">
        <f t="shared" si="46"/>
        <v>0</v>
      </c>
      <c r="P146" s="4">
        <f t="shared" si="50"/>
        <v>0</v>
      </c>
      <c r="Q146" s="11">
        <f t="shared" si="51"/>
        <v>0</v>
      </c>
      <c r="R146" s="10">
        <f t="shared" si="49"/>
        <v>0</v>
      </c>
    </row>
    <row r="147" spans="1:18">
      <c r="A147" s="61">
        <v>7</v>
      </c>
      <c r="B147" s="61"/>
      <c r="C147" s="12"/>
      <c r="D147" s="61"/>
      <c r="E147" s="61"/>
      <c r="F147" s="61"/>
      <c r="G147" s="61"/>
      <c r="H147" s="61"/>
      <c r="I147" s="61"/>
      <c r="J147" s="61"/>
      <c r="K147" s="61"/>
      <c r="L147" s="61"/>
      <c r="M147" s="61"/>
      <c r="N147" s="3">
        <f t="shared" si="45"/>
        <v>0</v>
      </c>
      <c r="O147" s="9">
        <f t="shared" si="46"/>
        <v>0</v>
      </c>
      <c r="P147" s="4">
        <f t="shared" si="50"/>
        <v>0</v>
      </c>
      <c r="Q147" s="11">
        <f t="shared" si="51"/>
        <v>0</v>
      </c>
      <c r="R147" s="10">
        <f t="shared" si="49"/>
        <v>0</v>
      </c>
    </row>
    <row r="148" spans="1:18">
      <c r="A148" s="61">
        <v>8</v>
      </c>
      <c r="B148" s="61"/>
      <c r="C148" s="12"/>
      <c r="D148" s="61"/>
      <c r="E148" s="61"/>
      <c r="F148" s="61"/>
      <c r="G148" s="61"/>
      <c r="H148" s="61"/>
      <c r="I148" s="61"/>
      <c r="J148" s="61"/>
      <c r="K148" s="61"/>
      <c r="L148" s="61"/>
      <c r="M148" s="61"/>
      <c r="N148" s="3">
        <f t="shared" si="45"/>
        <v>0</v>
      </c>
      <c r="O148" s="9">
        <f t="shared" si="46"/>
        <v>0</v>
      </c>
      <c r="P148" s="4">
        <f t="shared" si="50"/>
        <v>0</v>
      </c>
      <c r="Q148" s="11">
        <f t="shared" si="51"/>
        <v>0</v>
      </c>
      <c r="R148" s="10">
        <f t="shared" si="49"/>
        <v>0</v>
      </c>
    </row>
    <row r="149" spans="1:18">
      <c r="A149" s="61">
        <v>9</v>
      </c>
      <c r="B149" s="61"/>
      <c r="C149" s="12"/>
      <c r="D149" s="61"/>
      <c r="E149" s="61"/>
      <c r="F149" s="61"/>
      <c r="G149" s="61"/>
      <c r="H149" s="61"/>
      <c r="I149" s="61"/>
      <c r="J149" s="61"/>
      <c r="K149" s="61"/>
      <c r="L149" s="61"/>
      <c r="M149" s="61"/>
      <c r="N149" s="3">
        <f t="shared" si="45"/>
        <v>0</v>
      </c>
      <c r="O149" s="9">
        <f t="shared" si="46"/>
        <v>0</v>
      </c>
      <c r="P149" s="4">
        <f t="shared" si="50"/>
        <v>0</v>
      </c>
      <c r="Q149" s="11">
        <f t="shared" si="51"/>
        <v>0</v>
      </c>
      <c r="R149" s="10">
        <f t="shared" si="49"/>
        <v>0</v>
      </c>
    </row>
    <row r="150" spans="1:18">
      <c r="A150" s="61">
        <v>10</v>
      </c>
      <c r="B150" s="61"/>
      <c r="C150" s="12"/>
      <c r="D150" s="61"/>
      <c r="E150" s="61"/>
      <c r="F150" s="61"/>
      <c r="G150" s="61"/>
      <c r="H150" s="61"/>
      <c r="I150" s="61"/>
      <c r="J150" s="61"/>
      <c r="K150" s="61"/>
      <c r="L150" s="61"/>
      <c r="M150" s="61"/>
      <c r="N150" s="3">
        <f t="shared" si="45"/>
        <v>0</v>
      </c>
      <c r="O150" s="9">
        <f t="shared" si="46"/>
        <v>0</v>
      </c>
      <c r="P150" s="4">
        <f t="shared" si="50"/>
        <v>0</v>
      </c>
      <c r="Q150" s="11">
        <f t="shared" si="51"/>
        <v>0</v>
      </c>
      <c r="R150" s="10">
        <f t="shared" si="49"/>
        <v>0</v>
      </c>
    </row>
    <row r="151" spans="1:18">
      <c r="A151" s="64" t="s">
        <v>34</v>
      </c>
      <c r="B151" s="65"/>
      <c r="C151" s="65"/>
      <c r="D151" s="65"/>
      <c r="E151" s="65"/>
      <c r="F151" s="65"/>
      <c r="G151" s="65"/>
      <c r="H151" s="65"/>
      <c r="I151" s="65"/>
      <c r="J151" s="65"/>
      <c r="K151" s="65"/>
      <c r="L151" s="65"/>
      <c r="M151" s="65"/>
      <c r="N151" s="65"/>
      <c r="O151" s="65"/>
      <c r="P151" s="65"/>
      <c r="Q151" s="66"/>
      <c r="R151" s="10">
        <f>SUM(R141:R150)</f>
        <v>261.74720000000002</v>
      </c>
    </row>
    <row r="152" spans="1:18" ht="15.75">
      <c r="A152" s="24" t="s">
        <v>65</v>
      </c>
      <c r="B152" s="24"/>
      <c r="C152" s="15"/>
      <c r="D152" s="15"/>
      <c r="E152" s="15"/>
      <c r="F152" s="15"/>
      <c r="G152" s="15"/>
      <c r="H152" s="15"/>
      <c r="I152" s="15"/>
      <c r="J152" s="15"/>
      <c r="K152" s="15"/>
      <c r="L152" s="15"/>
      <c r="M152" s="15"/>
      <c r="N152" s="15"/>
      <c r="O152" s="15"/>
      <c r="P152" s="15"/>
      <c r="Q152" s="15"/>
      <c r="R152" s="16"/>
    </row>
    <row r="153" spans="1:18">
      <c r="A153" s="49" t="s">
        <v>41</v>
      </c>
      <c r="B153" s="49"/>
      <c r="C153" s="49"/>
      <c r="D153" s="49"/>
      <c r="E153" s="49"/>
      <c r="F153" s="49"/>
      <c r="G153" s="49"/>
      <c r="H153" s="49"/>
      <c r="I153" s="49"/>
      <c r="J153" s="15"/>
      <c r="K153" s="15"/>
      <c r="L153" s="15"/>
      <c r="M153" s="15"/>
      <c r="N153" s="15"/>
      <c r="O153" s="15"/>
      <c r="P153" s="15"/>
      <c r="Q153" s="15"/>
      <c r="R153" s="16"/>
    </row>
    <row r="154" spans="1:18" s="8" customFormat="1">
      <c r="A154" s="49"/>
      <c r="B154" s="49"/>
      <c r="C154" s="49"/>
      <c r="D154" s="49"/>
      <c r="E154" s="49"/>
      <c r="F154" s="49"/>
      <c r="G154" s="49"/>
      <c r="H154" s="49"/>
      <c r="I154" s="49"/>
      <c r="J154" s="15"/>
      <c r="K154" s="15"/>
      <c r="L154" s="15"/>
      <c r="M154" s="15"/>
      <c r="N154" s="15"/>
      <c r="O154" s="15"/>
      <c r="P154" s="15"/>
      <c r="Q154" s="15"/>
      <c r="R154" s="16"/>
    </row>
    <row r="155" spans="1:18">
      <c r="A155" s="67" t="s">
        <v>66</v>
      </c>
      <c r="B155" s="68"/>
      <c r="C155" s="68"/>
      <c r="D155" s="68"/>
      <c r="E155" s="68"/>
      <c r="F155" s="68"/>
      <c r="G155" s="68"/>
      <c r="H155" s="68"/>
      <c r="I155" s="68"/>
      <c r="J155" s="68"/>
      <c r="K155" s="68"/>
      <c r="L155" s="68"/>
      <c r="M155" s="68"/>
      <c r="N155" s="68"/>
      <c r="O155" s="68"/>
      <c r="P155" s="68"/>
      <c r="Q155" s="57"/>
      <c r="R155" s="8"/>
    </row>
    <row r="156" spans="1:18" ht="18">
      <c r="A156" s="69" t="s">
        <v>27</v>
      </c>
      <c r="B156" s="70"/>
      <c r="C156" s="70"/>
      <c r="D156" s="50"/>
      <c r="E156" s="50"/>
      <c r="F156" s="50"/>
      <c r="G156" s="50"/>
      <c r="H156" s="50"/>
      <c r="I156" s="50"/>
      <c r="J156" s="50"/>
      <c r="K156" s="50"/>
      <c r="L156" s="50"/>
      <c r="M156" s="50"/>
      <c r="N156" s="50"/>
      <c r="O156" s="50"/>
      <c r="P156" s="50"/>
      <c r="Q156" s="57"/>
      <c r="R156" s="8"/>
    </row>
    <row r="157" spans="1:18">
      <c r="A157" s="67" t="s">
        <v>38</v>
      </c>
      <c r="B157" s="68"/>
      <c r="C157" s="68"/>
      <c r="D157" s="68"/>
      <c r="E157" s="68"/>
      <c r="F157" s="68"/>
      <c r="G157" s="68"/>
      <c r="H157" s="68"/>
      <c r="I157" s="68"/>
      <c r="J157" s="68"/>
      <c r="K157" s="68"/>
      <c r="L157" s="68"/>
      <c r="M157" s="68"/>
      <c r="N157" s="68"/>
      <c r="O157" s="68"/>
      <c r="P157" s="68"/>
      <c r="Q157" s="57"/>
      <c r="R157" s="8"/>
    </row>
    <row r="158" spans="1:18">
      <c r="A158" s="61">
        <v>1</v>
      </c>
      <c r="B158" s="61"/>
      <c r="C158" s="12"/>
      <c r="D158" s="61"/>
      <c r="E158" s="61"/>
      <c r="F158" s="61"/>
      <c r="G158" s="61"/>
      <c r="H158" s="61"/>
      <c r="I158" s="61"/>
      <c r="J158" s="61"/>
      <c r="K158" s="61"/>
      <c r="L158" s="61"/>
      <c r="M158" s="61"/>
      <c r="N158" s="3">
        <f t="shared" ref="N158:N167" si="52">(IF(F158="OŽ",IF(L158=1,550.8,IF(L158=2,426.38,IF(L158=3,342.14,IF(L158=4,181.44,IF(L158=5,168.48,IF(L158=6,155.52,IF(L158=7,148.5,IF(L158=8,144,0))))))))+IF(L158&lt;=8,0,IF(L158&lt;=16,137.7,IF(L158&lt;=24,108,IF(L158&lt;=32,80.1,IF(L158&lt;=36,52.2,0)))))-IF(L158&lt;=8,0,IF(L158&lt;=16,(L158-9)*2.754,IF(L158&lt;=24,(L158-17)* 2.754,IF(L158&lt;=32,(L158-25)* 2.754,IF(L158&lt;=36,(L158-33)*2.754,0))))),0)+IF(F158="PČ",IF(L158=1,449,IF(L158=2,314.6,IF(L158=3,238,IF(L158=4,172,IF(L158=5,159,IF(L158=6,145,IF(L158=7,132,IF(L158=8,119,0))))))))+IF(L158&lt;=8,0,IF(L158&lt;=16,88,IF(L158&lt;=24,55,IF(L158&lt;=32,22,0))))-IF(L158&lt;=8,0,IF(L158&lt;=16,(L158-9)*2.245,IF(L158&lt;=24,(L158-17)*2.245,IF(L158&lt;=32,(L158-25)*2.245,0)))),0)+IF(F158="PČneol",IF(L158=1,85,IF(L158=2,64.61,IF(L158=3,50.76,IF(L158=4,16.25,IF(L158=5,15,IF(L158=6,13.75,IF(L158=7,12.5,IF(L158=8,11.25,0))))))))+IF(L158&lt;=8,0,IF(L158&lt;=16,9,0))-IF(L158&lt;=8,0,IF(L158&lt;=16,(L158-9)*0.425,0)),0)+IF(F158="PŽ",IF(L158=1,85,IF(L158=2,59.5,IF(L158=3,45,IF(L158=4,32.5,IF(L158=5,30,IF(L158=6,27.5,IF(L158=7,25,IF(L158=8,22.5,0))))))))+IF(L158&lt;=8,0,IF(L158&lt;=16,19,IF(L158&lt;=24,13,IF(L158&lt;=32,8,0))))-IF(L158&lt;=8,0,IF(L158&lt;=16,(L158-9)*0.425,IF(L158&lt;=24,(L158-17)*0.425,IF(L158&lt;=32,(L158-25)*0.425,0)))),0)+IF(F158="EČ",IF(L158=1,204,IF(L158=2,156.24,IF(L158=3,123.84,IF(L158=4,72,IF(L158=5,66,IF(L158=6,60,IF(L158=7,54,IF(L158=8,48,0))))))))+IF(L158&lt;=8,0,IF(L158&lt;=16,40,IF(L158&lt;=24,25,0)))-IF(L158&lt;=8,0,IF(L158&lt;=16,(L158-9)*1.02,IF(L158&lt;=24,(L158-17)*1.02,0))),0)+IF(F158="EČneol",IF(L158=1,68,IF(L158=2,51.69,IF(L158=3,40.61,IF(L158=4,13,IF(L158=5,12,IF(L158=6,11,IF(L158=7,10,IF(L158=8,9,0)))))))))+IF(F158="EŽ",IF(L158=1,68,IF(L158=2,47.6,IF(L158=3,36,IF(L158=4,18,IF(L158=5,16.5,IF(L158=6,15,IF(L158=7,13.5,IF(L158=8,12,0))))))))+IF(L158&lt;=8,0,IF(L158&lt;=16,10,IF(L158&lt;=24,6,0)))-IF(L158&lt;=8,0,IF(L158&lt;=16,(L158-9)*0.34,IF(L158&lt;=24,(L158-17)*0.34,0))),0)+IF(F158="PT",IF(L158=1,68,IF(L158=2,52.08,IF(L158=3,41.28,IF(L158=4,24,IF(L158=5,22,IF(L158=6,20,IF(L158=7,18,IF(L158=8,16,0))))))))+IF(L158&lt;=8,0,IF(L158&lt;=16,13,IF(L158&lt;=24,9,IF(L158&lt;=32,4,0))))-IF(L158&lt;=8,0,IF(L158&lt;=16,(L158-9)*0.34,IF(L158&lt;=24,(L158-17)*0.34,IF(L158&lt;=32,(L158-25)*0.34,0)))),0)+IF(F158="JOŽ",IF(L158=1,85,IF(L158=2,59.5,IF(L158=3,45,IF(L158=4,32.5,IF(L158=5,30,IF(L158=6,27.5,IF(L158=7,25,IF(L158=8,22.5,0))))))))+IF(L158&lt;=8,0,IF(L158&lt;=16,19,IF(L158&lt;=24,13,0)))-IF(L158&lt;=8,0,IF(L158&lt;=16,(L158-9)*0.425,IF(L158&lt;=24,(L158-17)*0.425,0))),0)+IF(F158="JPČ",IF(L158=1,68,IF(L158=2,47.6,IF(L158=3,36,IF(L158=4,26,IF(L158=5,24,IF(L158=6,22,IF(L158=7,20,IF(L158=8,18,0))))))))+IF(L158&lt;=8,0,IF(L158&lt;=16,13,IF(L158&lt;=24,9,0)))-IF(L158&lt;=8,0,IF(L158&lt;=16,(L158-9)*0.34,IF(L158&lt;=24,(L158-17)*0.34,0))),0)+IF(F158="JEČ",IF(L158=1,34,IF(L158=2,26.04,IF(L158=3,20.6,IF(L158=4,12,IF(L158=5,11,IF(L158=6,10,IF(L158=7,9,IF(L158=8,8,0))))))))+IF(L158&lt;=8,0,IF(L158&lt;=16,6,0))-IF(L158&lt;=8,0,IF(L158&lt;=16,(L158-9)*0.17,0)),0)+IF(F158="JEOF",IF(L158=1,34,IF(L158=2,26.04,IF(L158=3,20.6,IF(L158=4,12,IF(L158=5,11,IF(L158=6,10,IF(L158=7,9,IF(L158=8,8,0))))))))+IF(L158&lt;=8,0,IF(L158&lt;=16,6,0))-IF(L158&lt;=8,0,IF(L158&lt;=16,(L158-9)*0.17,0)),0)+IF(F158="JnPČ",IF(L158=1,51,IF(L158=2,35.7,IF(L158=3,27,IF(L158=4,19.5,IF(L158=5,18,IF(L158=6,16.5,IF(L158=7,15,IF(L158=8,13.5,0))))))))+IF(L158&lt;=8,0,IF(L158&lt;=16,10,0))-IF(L158&lt;=8,0,IF(L158&lt;=16,(L158-9)*0.255,0)),0)+IF(F158="JnEČ",IF(L158=1,25.5,IF(L158=2,19.53,IF(L158=3,15.48,IF(L158=4,9,IF(L158=5,8.25,IF(L158=6,7.5,IF(L158=7,6.75,IF(L158=8,6,0))))))))+IF(L158&lt;=8,0,IF(L158&lt;=16,5,0))-IF(L158&lt;=8,0,IF(L158&lt;=16,(L158-9)*0.1275,0)),0)+IF(F158="JčPČ",IF(L158=1,21.25,IF(L158=2,14.5,IF(L158=3,11.5,IF(L158=4,7,IF(L158=5,6.5,IF(L158=6,6,IF(L158=7,5.5,IF(L158=8,5,0))))))))+IF(L158&lt;=8,0,IF(L158&lt;=16,4,0))-IF(L158&lt;=8,0,IF(L158&lt;=16,(L158-9)*0.10625,0)),0)+IF(F158="JčEČ",IF(L158=1,17,IF(L158=2,13.02,IF(L158=3,10.32,IF(L158=4,6,IF(L158=5,5.5,IF(L158=6,5,IF(L158=7,4.5,IF(L158=8,4,0))))))))+IF(L158&lt;=8,0,IF(L158&lt;=16,3,0))-IF(L158&lt;=8,0,IF(L158&lt;=16,(L158-9)*0.085,0)),0)+IF(F158="NEAK",IF(L158=1,11.48,IF(L158=2,8.79,IF(L158=3,6.97,IF(L158=4,4.05,IF(L158=5,3.71,IF(L158=6,3.38,IF(L158=7,3.04,IF(L158=8,2.7,0))))))))+IF(L158&lt;=8,0,IF(L158&lt;=16,2,IF(L158&lt;=24,1.3,0)))-IF(L158&lt;=8,0,IF(L158&lt;=16,(L158-9)*0.0574,IF(L158&lt;=24,(L158-17)*0.0574,0))),0))*IF(L158&lt;0,1,IF(OR(F158="PČ",F158="PŽ",F158="PT"),IF(J158&lt;32,J158/32,1),1))* IF(L158&lt;0,1,IF(OR(F158="EČ",F158="EŽ",F158="JOŽ",F158="JPČ",F158="NEAK"),IF(J158&lt;24,J158/24,1),1))*IF(L158&lt;0,1,IF(OR(F158="PČneol",F158="JEČ",F158="JEOF",F158="JnPČ",F158="JnEČ",F158="JčPČ",F158="JčEČ"),IF(J158&lt;16,J158/16,1),1))*IF(L158&lt;0,1,IF(F158="EČneol",IF(J158&lt;8,J158/8,1),1))</f>
        <v>0</v>
      </c>
      <c r="O158" s="9">
        <f t="shared" ref="O158:O167" si="53">IF(F158="OŽ",N158,IF(H158="Ne",IF(J158*0.3&lt;J158-L158,N158,0),IF(J158*0.1&lt;J158-L158,N158,0)))</f>
        <v>0</v>
      </c>
      <c r="P158" s="4">
        <f t="shared" ref="P158" si="54">IF(O158=0,0,IF(F158="OŽ",IF(L158&gt;35,0,IF(J158&gt;35,(36-L158)*1.836,((36-L158)-(36-J158))*1.836)),0)+IF(F158="PČ",IF(L158&gt;31,0,IF(J158&gt;31,(32-L158)*1.347,((32-L158)-(32-J158))*1.347)),0)+ IF(F158="PČneol",IF(L158&gt;15,0,IF(J158&gt;15,(16-L158)*0.255,((16-L158)-(16-J158))*0.255)),0)+IF(F158="PŽ",IF(L158&gt;31,0,IF(J158&gt;31,(32-L158)*0.255,((32-L158)-(32-J158))*0.255)),0)+IF(F158="EČ",IF(L158&gt;23,0,IF(J158&gt;23,(24-L158)*0.612,((24-L158)-(24-J158))*0.612)),0)+IF(F158="EČneol",IF(L158&gt;7,0,IF(J158&gt;7,(8-L158)*0.204,((8-L158)-(8-J158))*0.204)),0)+IF(F158="EŽ",IF(L158&gt;23,0,IF(J158&gt;23,(24-L158)*0.204,((24-L158)-(24-J158))*0.204)),0)+IF(F158="PT",IF(L158&gt;31,0,IF(J158&gt;31,(32-L158)*0.204,((32-L158)-(32-J158))*0.204)),0)+IF(F158="JOŽ",IF(L158&gt;23,0,IF(J158&gt;23,(24-L158)*0.255,((24-L158)-(24-J158))*0.255)),0)+IF(F158="JPČ",IF(L158&gt;23,0,IF(J158&gt;23,(24-L158)*0.204,((24-L158)-(24-J158))*0.204)),0)+IF(F158="JEČ",IF(L158&gt;15,0,IF(J158&gt;15,(16-L158)*0.102,((16-L158)-(16-J158))*0.102)),0)+IF(F158="JEOF",IF(L158&gt;15,0,IF(J158&gt;15,(16-L158)*0.102,((16-L158)-(16-J158))*0.102)),0)+IF(F158="JnPČ",IF(L158&gt;15,0,IF(J158&gt;15,(16-L158)*0.153,((16-L158)-(16-J158))*0.153)),0)+IF(F158="JnEČ",IF(L158&gt;15,0,IF(J158&gt;15,(16-L158)*0.0765,((16-L158)-(16-J158))*0.0765)),0)+IF(F158="JčPČ",IF(L158&gt;15,0,IF(J158&gt;15,(16-L158)*0.06375,((16-L158)-(16-J158))*0.06375)),0)+IF(F158="JčEČ",IF(L158&gt;15,0,IF(J158&gt;15,(16-L158)*0.051,((16-L158)-(16-J158))*0.051)),0)+IF(F158="NEAK",IF(L158&gt;23,0,IF(J158&gt;23,(24-L158)*0.03444,((24-L158)-(24-J158))*0.03444)),0))</f>
        <v>0</v>
      </c>
      <c r="Q158" s="11">
        <f t="shared" ref="Q158" si="55">IF(ISERROR(P158*100/N158),0,(P158*100/N158))</f>
        <v>0</v>
      </c>
      <c r="R158" s="10">
        <f t="shared" ref="R158:R167" si="56">IF(Q158&lt;=30,O158+P158,O158+O158*0.3)*IF(G158=1,0.4,IF(G158=2,0.75,IF(G158="1 (kas 4 m. 1 k. nerengiamos)",0.52,1)))*IF(D158="olimpinė",1,IF(M158="Ne",0.5,1))*IF(OR(A$5="Lietuvos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federacija"),IF(OR(J158&lt;8,K158&lt;16),0,1),1)*E158*IF(I158&lt;=1,1,1/I158)*IF(OR(A$5="Lietuvos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59" spans="1:18">
      <c r="A159" s="61">
        <v>2</v>
      </c>
      <c r="B159" s="61"/>
      <c r="C159" s="12"/>
      <c r="D159" s="61"/>
      <c r="E159" s="61"/>
      <c r="F159" s="61"/>
      <c r="G159" s="61"/>
      <c r="H159" s="61"/>
      <c r="I159" s="61"/>
      <c r="J159" s="61"/>
      <c r="K159" s="61"/>
      <c r="L159" s="61"/>
      <c r="M159" s="61"/>
      <c r="N159" s="3">
        <f t="shared" si="52"/>
        <v>0</v>
      </c>
      <c r="O159" s="9">
        <f t="shared" si="53"/>
        <v>0</v>
      </c>
      <c r="P159" s="4">
        <f t="shared" ref="P159:P167" si="57">IF(O159=0,0,IF(F159="OŽ",IF(L159&gt;35,0,IF(J159&gt;35,(36-L159)*1.836,((36-L159)-(36-J159))*1.836)),0)+IF(F159="PČ",IF(L159&gt;31,0,IF(J159&gt;31,(32-L159)*1.347,((32-L159)-(32-J159))*1.347)),0)+ IF(F159="PČneol",IF(L159&gt;15,0,IF(J159&gt;15,(16-L159)*0.255,((16-L159)-(16-J159))*0.255)),0)+IF(F159="PŽ",IF(L159&gt;31,0,IF(J159&gt;31,(32-L159)*0.255,((32-L159)-(32-J159))*0.255)),0)+IF(F159="EČ",IF(L159&gt;23,0,IF(J159&gt;23,(24-L159)*0.612,((24-L159)-(24-J159))*0.612)),0)+IF(F159="EČneol",IF(L159&gt;7,0,IF(J159&gt;7,(8-L159)*0.204,((8-L159)-(8-J159))*0.204)),0)+IF(F159="EŽ",IF(L159&gt;23,0,IF(J159&gt;23,(24-L159)*0.204,((24-L159)-(24-J159))*0.204)),0)+IF(F159="PT",IF(L159&gt;31,0,IF(J159&gt;31,(32-L159)*0.204,((32-L159)-(32-J159))*0.204)),0)+IF(F159="JOŽ",IF(L159&gt;23,0,IF(J159&gt;23,(24-L159)*0.255,((24-L159)-(24-J159))*0.255)),0)+IF(F159="JPČ",IF(L159&gt;23,0,IF(J159&gt;23,(24-L159)*0.204,((24-L159)-(24-J159))*0.204)),0)+IF(F159="JEČ",IF(L159&gt;15,0,IF(J159&gt;15,(16-L159)*0.102,((16-L159)-(16-J159))*0.102)),0)+IF(F159="JEOF",IF(L159&gt;15,0,IF(J159&gt;15,(16-L159)*0.102,((16-L159)-(16-J159))*0.102)),0)+IF(F159="JnPČ",IF(L159&gt;15,0,IF(J159&gt;15,(16-L159)*0.153,((16-L159)-(16-J159))*0.153)),0)+IF(F159="JnEČ",IF(L159&gt;15,0,IF(J159&gt;15,(16-L159)*0.0765,((16-L159)-(16-J159))*0.0765)),0)+IF(F159="JčPČ",IF(L159&gt;15,0,IF(J159&gt;15,(16-L159)*0.06375,((16-L159)-(16-J159))*0.06375)),0)+IF(F159="JčEČ",IF(L159&gt;15,0,IF(J159&gt;15,(16-L159)*0.051,((16-L159)-(16-J159))*0.051)),0)+IF(F159="NEAK",IF(L159&gt;23,0,IF(J159&gt;23,(24-L159)*0.03444,((24-L159)-(24-J159))*0.03444)),0))</f>
        <v>0</v>
      </c>
      <c r="Q159" s="11">
        <f t="shared" ref="Q159:Q167" si="58">IF(ISERROR(P159*100/N159),0,(P159*100/N159))</f>
        <v>0</v>
      </c>
      <c r="R159" s="10">
        <f t="shared" si="56"/>
        <v>0</v>
      </c>
    </row>
    <row r="160" spans="1:18">
      <c r="A160" s="61">
        <v>3</v>
      </c>
      <c r="B160" s="61"/>
      <c r="C160" s="12"/>
      <c r="D160" s="61"/>
      <c r="E160" s="61"/>
      <c r="F160" s="61"/>
      <c r="G160" s="61"/>
      <c r="H160" s="61"/>
      <c r="I160" s="61"/>
      <c r="J160" s="61"/>
      <c r="K160" s="61"/>
      <c r="L160" s="61"/>
      <c r="M160" s="61"/>
      <c r="N160" s="3">
        <f t="shared" si="52"/>
        <v>0</v>
      </c>
      <c r="O160" s="9">
        <f t="shared" si="53"/>
        <v>0</v>
      </c>
      <c r="P160" s="4">
        <f t="shared" si="57"/>
        <v>0</v>
      </c>
      <c r="Q160" s="11">
        <f t="shared" si="58"/>
        <v>0</v>
      </c>
      <c r="R160" s="10">
        <f t="shared" si="56"/>
        <v>0</v>
      </c>
    </row>
    <row r="161" spans="1:18">
      <c r="A161" s="61">
        <v>4</v>
      </c>
      <c r="B161" s="61"/>
      <c r="C161" s="12"/>
      <c r="D161" s="61"/>
      <c r="E161" s="61"/>
      <c r="F161" s="61"/>
      <c r="G161" s="61"/>
      <c r="H161" s="61"/>
      <c r="I161" s="61"/>
      <c r="J161" s="61"/>
      <c r="K161" s="61"/>
      <c r="L161" s="61"/>
      <c r="M161" s="61"/>
      <c r="N161" s="3">
        <f t="shared" si="52"/>
        <v>0</v>
      </c>
      <c r="O161" s="9">
        <f t="shared" si="53"/>
        <v>0</v>
      </c>
      <c r="P161" s="4">
        <f t="shared" si="57"/>
        <v>0</v>
      </c>
      <c r="Q161" s="11">
        <f t="shared" si="58"/>
        <v>0</v>
      </c>
      <c r="R161" s="10">
        <f t="shared" si="56"/>
        <v>0</v>
      </c>
    </row>
    <row r="162" spans="1:18">
      <c r="A162" s="61">
        <v>5</v>
      </c>
      <c r="B162" s="61"/>
      <c r="C162" s="12"/>
      <c r="D162" s="61"/>
      <c r="E162" s="61"/>
      <c r="F162" s="61"/>
      <c r="G162" s="61"/>
      <c r="H162" s="61"/>
      <c r="I162" s="61"/>
      <c r="J162" s="61"/>
      <c r="K162" s="61"/>
      <c r="L162" s="61"/>
      <c r="M162" s="61"/>
      <c r="N162" s="3">
        <f t="shared" si="52"/>
        <v>0</v>
      </c>
      <c r="O162" s="9">
        <f t="shared" si="53"/>
        <v>0</v>
      </c>
      <c r="P162" s="4">
        <f t="shared" si="57"/>
        <v>0</v>
      </c>
      <c r="Q162" s="11">
        <f t="shared" si="58"/>
        <v>0</v>
      </c>
      <c r="R162" s="10">
        <f t="shared" si="56"/>
        <v>0</v>
      </c>
    </row>
    <row r="163" spans="1:18">
      <c r="A163" s="61">
        <v>6</v>
      </c>
      <c r="B163" s="61"/>
      <c r="C163" s="12"/>
      <c r="D163" s="61"/>
      <c r="E163" s="61"/>
      <c r="F163" s="61"/>
      <c r="G163" s="61"/>
      <c r="H163" s="61"/>
      <c r="I163" s="61"/>
      <c r="J163" s="61"/>
      <c r="K163" s="61"/>
      <c r="L163" s="61"/>
      <c r="M163" s="61"/>
      <c r="N163" s="3">
        <f t="shared" si="52"/>
        <v>0</v>
      </c>
      <c r="O163" s="9">
        <f t="shared" si="53"/>
        <v>0</v>
      </c>
      <c r="P163" s="4">
        <f t="shared" si="57"/>
        <v>0</v>
      </c>
      <c r="Q163" s="11">
        <f t="shared" si="58"/>
        <v>0</v>
      </c>
      <c r="R163" s="10">
        <f t="shared" si="56"/>
        <v>0</v>
      </c>
    </row>
    <row r="164" spans="1:18">
      <c r="A164" s="61">
        <v>7</v>
      </c>
      <c r="B164" s="61"/>
      <c r="C164" s="12"/>
      <c r="D164" s="61"/>
      <c r="E164" s="61"/>
      <c r="F164" s="61"/>
      <c r="G164" s="61"/>
      <c r="H164" s="61"/>
      <c r="I164" s="61"/>
      <c r="J164" s="61"/>
      <c r="K164" s="61"/>
      <c r="L164" s="61"/>
      <c r="M164" s="61"/>
      <c r="N164" s="3">
        <f t="shared" si="52"/>
        <v>0</v>
      </c>
      <c r="O164" s="9">
        <f t="shared" si="53"/>
        <v>0</v>
      </c>
      <c r="P164" s="4">
        <f t="shared" si="57"/>
        <v>0</v>
      </c>
      <c r="Q164" s="11">
        <f t="shared" si="58"/>
        <v>0</v>
      </c>
      <c r="R164" s="10">
        <f t="shared" si="56"/>
        <v>0</v>
      </c>
    </row>
    <row r="165" spans="1:18">
      <c r="A165" s="61">
        <v>8</v>
      </c>
      <c r="B165" s="61"/>
      <c r="C165" s="12"/>
      <c r="D165" s="61"/>
      <c r="E165" s="61"/>
      <c r="F165" s="61"/>
      <c r="G165" s="61"/>
      <c r="H165" s="61"/>
      <c r="I165" s="61"/>
      <c r="J165" s="61"/>
      <c r="K165" s="61"/>
      <c r="L165" s="61"/>
      <c r="M165" s="61"/>
      <c r="N165" s="3">
        <f t="shared" si="52"/>
        <v>0</v>
      </c>
      <c r="O165" s="9">
        <f t="shared" si="53"/>
        <v>0</v>
      </c>
      <c r="P165" s="4">
        <f t="shared" si="57"/>
        <v>0</v>
      </c>
      <c r="Q165" s="11">
        <f t="shared" si="58"/>
        <v>0</v>
      </c>
      <c r="R165" s="10">
        <f t="shared" si="56"/>
        <v>0</v>
      </c>
    </row>
    <row r="166" spans="1:18">
      <c r="A166" s="61">
        <v>9</v>
      </c>
      <c r="B166" s="61"/>
      <c r="C166" s="12"/>
      <c r="D166" s="61"/>
      <c r="E166" s="61"/>
      <c r="F166" s="61"/>
      <c r="G166" s="61"/>
      <c r="H166" s="61"/>
      <c r="I166" s="61"/>
      <c r="J166" s="61"/>
      <c r="K166" s="61"/>
      <c r="L166" s="61"/>
      <c r="M166" s="61"/>
      <c r="N166" s="3">
        <f t="shared" si="52"/>
        <v>0</v>
      </c>
      <c r="O166" s="9">
        <f t="shared" si="53"/>
        <v>0</v>
      </c>
      <c r="P166" s="4">
        <f t="shared" si="57"/>
        <v>0</v>
      </c>
      <c r="Q166" s="11">
        <f t="shared" si="58"/>
        <v>0</v>
      </c>
      <c r="R166" s="10">
        <f t="shared" si="56"/>
        <v>0</v>
      </c>
    </row>
    <row r="167" spans="1:18">
      <c r="A167" s="61">
        <v>10</v>
      </c>
      <c r="B167" s="61"/>
      <c r="C167" s="12"/>
      <c r="D167" s="61"/>
      <c r="E167" s="61"/>
      <c r="F167" s="61"/>
      <c r="G167" s="61"/>
      <c r="H167" s="61"/>
      <c r="I167" s="61"/>
      <c r="J167" s="61"/>
      <c r="K167" s="61"/>
      <c r="L167" s="61"/>
      <c r="M167" s="61"/>
      <c r="N167" s="3">
        <f t="shared" si="52"/>
        <v>0</v>
      </c>
      <c r="O167" s="9">
        <f t="shared" si="53"/>
        <v>0</v>
      </c>
      <c r="P167" s="4">
        <f t="shared" si="57"/>
        <v>0</v>
      </c>
      <c r="Q167" s="11">
        <f t="shared" si="58"/>
        <v>0</v>
      </c>
      <c r="R167" s="10">
        <f t="shared" si="56"/>
        <v>0</v>
      </c>
    </row>
    <row r="168" spans="1:18">
      <c r="A168" s="64" t="s">
        <v>34</v>
      </c>
      <c r="B168" s="65"/>
      <c r="C168" s="65"/>
      <c r="D168" s="65"/>
      <c r="E168" s="65"/>
      <c r="F168" s="65"/>
      <c r="G168" s="65"/>
      <c r="H168" s="65"/>
      <c r="I168" s="65"/>
      <c r="J168" s="65"/>
      <c r="K168" s="65"/>
      <c r="L168" s="65"/>
      <c r="M168" s="65"/>
      <c r="N168" s="65"/>
      <c r="O168" s="65"/>
      <c r="P168" s="65"/>
      <c r="Q168" s="66"/>
      <c r="R168" s="10">
        <f>SUM(R158:R167)</f>
        <v>0</v>
      </c>
    </row>
    <row r="169" spans="1:18" ht="15.75">
      <c r="A169" s="24" t="s">
        <v>67</v>
      </c>
      <c r="B169" s="24"/>
      <c r="C169" s="15"/>
      <c r="D169" s="15"/>
      <c r="E169" s="15"/>
      <c r="F169" s="15"/>
      <c r="G169" s="15"/>
      <c r="H169" s="15"/>
      <c r="I169" s="15"/>
      <c r="J169" s="15"/>
      <c r="K169" s="15"/>
      <c r="L169" s="15"/>
      <c r="M169" s="15"/>
      <c r="N169" s="15"/>
      <c r="O169" s="15"/>
      <c r="P169" s="15"/>
      <c r="Q169" s="15"/>
      <c r="R169" s="16"/>
    </row>
    <row r="170" spans="1:18">
      <c r="A170" s="49" t="s">
        <v>41</v>
      </c>
      <c r="B170" s="49"/>
      <c r="C170" s="49"/>
      <c r="D170" s="49"/>
      <c r="E170" s="49"/>
      <c r="F170" s="49"/>
      <c r="G170" s="49"/>
      <c r="H170" s="49"/>
      <c r="I170" s="49"/>
      <c r="J170" s="15"/>
      <c r="K170" s="15"/>
      <c r="L170" s="15"/>
      <c r="M170" s="15"/>
      <c r="N170" s="15"/>
      <c r="O170" s="15"/>
      <c r="P170" s="15"/>
      <c r="Q170" s="15"/>
      <c r="R170" s="16"/>
    </row>
    <row r="171" spans="1:18" s="8" customFormat="1">
      <c r="A171" s="49"/>
      <c r="B171" s="49"/>
      <c r="C171" s="49"/>
      <c r="D171" s="49"/>
      <c r="E171" s="49"/>
      <c r="F171" s="49"/>
      <c r="G171" s="49"/>
      <c r="H171" s="49"/>
      <c r="I171" s="49"/>
      <c r="J171" s="15"/>
      <c r="K171" s="15"/>
      <c r="L171" s="15"/>
      <c r="M171" s="15"/>
      <c r="N171" s="15"/>
      <c r="O171" s="15"/>
      <c r="P171" s="15"/>
      <c r="Q171" s="15"/>
      <c r="R171" s="16"/>
    </row>
    <row r="172" spans="1:18">
      <c r="A172" s="67" t="s">
        <v>66</v>
      </c>
      <c r="B172" s="68"/>
      <c r="C172" s="68"/>
      <c r="D172" s="68"/>
      <c r="E172" s="68"/>
      <c r="F172" s="68"/>
      <c r="G172" s="68"/>
      <c r="H172" s="68"/>
      <c r="I172" s="68"/>
      <c r="J172" s="68"/>
      <c r="K172" s="68"/>
      <c r="L172" s="68"/>
      <c r="M172" s="68"/>
      <c r="N172" s="68"/>
      <c r="O172" s="68"/>
      <c r="P172" s="68"/>
      <c r="Q172" s="57"/>
      <c r="R172" s="8"/>
    </row>
    <row r="173" spans="1:18" ht="18">
      <c r="A173" s="69" t="s">
        <v>27</v>
      </c>
      <c r="B173" s="70"/>
      <c r="C173" s="70"/>
      <c r="D173" s="50"/>
      <c r="E173" s="50"/>
      <c r="F173" s="50"/>
      <c r="G173" s="50"/>
      <c r="H173" s="50"/>
      <c r="I173" s="50"/>
      <c r="J173" s="50"/>
      <c r="K173" s="50"/>
      <c r="L173" s="50"/>
      <c r="M173" s="50"/>
      <c r="N173" s="50"/>
      <c r="O173" s="50"/>
      <c r="P173" s="50"/>
      <c r="Q173" s="57"/>
      <c r="R173" s="8"/>
    </row>
    <row r="174" spans="1:18">
      <c r="A174" s="67" t="s">
        <v>38</v>
      </c>
      <c r="B174" s="68"/>
      <c r="C174" s="68"/>
      <c r="D174" s="68"/>
      <c r="E174" s="68"/>
      <c r="F174" s="68"/>
      <c r="G174" s="68"/>
      <c r="H174" s="68"/>
      <c r="I174" s="68"/>
      <c r="J174" s="68"/>
      <c r="K174" s="68"/>
      <c r="L174" s="68"/>
      <c r="M174" s="68"/>
      <c r="N174" s="68"/>
      <c r="O174" s="68"/>
      <c r="P174" s="68"/>
      <c r="Q174" s="57"/>
      <c r="R174" s="8"/>
    </row>
    <row r="175" spans="1:18">
      <c r="A175" s="61">
        <v>1</v>
      </c>
      <c r="B175" s="61"/>
      <c r="C175" s="12"/>
      <c r="D175" s="61"/>
      <c r="E175" s="61"/>
      <c r="F175" s="61"/>
      <c r="G175" s="61"/>
      <c r="H175" s="61"/>
      <c r="I175" s="61"/>
      <c r="J175" s="61"/>
      <c r="K175" s="61"/>
      <c r="L175" s="61"/>
      <c r="M175" s="61"/>
      <c r="N175" s="3">
        <f t="shared" ref="N175:N184" si="59">(IF(F175="OŽ",IF(L175=1,550.8,IF(L175=2,426.38,IF(L175=3,342.14,IF(L175=4,181.44,IF(L175=5,168.48,IF(L175=6,155.52,IF(L175=7,148.5,IF(L175=8,144,0))))))))+IF(L175&lt;=8,0,IF(L175&lt;=16,137.7,IF(L175&lt;=24,108,IF(L175&lt;=32,80.1,IF(L175&lt;=36,52.2,0)))))-IF(L175&lt;=8,0,IF(L175&lt;=16,(L175-9)*2.754,IF(L175&lt;=24,(L175-17)* 2.754,IF(L175&lt;=32,(L175-25)* 2.754,IF(L175&lt;=36,(L175-33)*2.754,0))))),0)+IF(F175="PČ",IF(L175=1,449,IF(L175=2,314.6,IF(L175=3,238,IF(L175=4,172,IF(L175=5,159,IF(L175=6,145,IF(L175=7,132,IF(L175=8,119,0))))))))+IF(L175&lt;=8,0,IF(L175&lt;=16,88,IF(L175&lt;=24,55,IF(L175&lt;=32,22,0))))-IF(L175&lt;=8,0,IF(L175&lt;=16,(L175-9)*2.245,IF(L175&lt;=24,(L175-17)*2.245,IF(L175&lt;=32,(L175-25)*2.245,0)))),0)+IF(F175="PČneol",IF(L175=1,85,IF(L175=2,64.61,IF(L175=3,50.76,IF(L175=4,16.25,IF(L175=5,15,IF(L175=6,13.75,IF(L175=7,12.5,IF(L175=8,11.25,0))))))))+IF(L175&lt;=8,0,IF(L175&lt;=16,9,0))-IF(L175&lt;=8,0,IF(L175&lt;=16,(L175-9)*0.425,0)),0)+IF(F175="PŽ",IF(L175=1,85,IF(L175=2,59.5,IF(L175=3,45,IF(L175=4,32.5,IF(L175=5,30,IF(L175=6,27.5,IF(L175=7,25,IF(L175=8,22.5,0))))))))+IF(L175&lt;=8,0,IF(L175&lt;=16,19,IF(L175&lt;=24,13,IF(L175&lt;=32,8,0))))-IF(L175&lt;=8,0,IF(L175&lt;=16,(L175-9)*0.425,IF(L175&lt;=24,(L175-17)*0.425,IF(L175&lt;=32,(L175-25)*0.425,0)))),0)+IF(F175="EČ",IF(L175=1,204,IF(L175=2,156.24,IF(L175=3,123.84,IF(L175=4,72,IF(L175=5,66,IF(L175=6,60,IF(L175=7,54,IF(L175=8,48,0))))))))+IF(L175&lt;=8,0,IF(L175&lt;=16,40,IF(L175&lt;=24,25,0)))-IF(L175&lt;=8,0,IF(L175&lt;=16,(L175-9)*1.02,IF(L175&lt;=24,(L175-17)*1.02,0))),0)+IF(F175="EČneol",IF(L175=1,68,IF(L175=2,51.69,IF(L175=3,40.61,IF(L175=4,13,IF(L175=5,12,IF(L175=6,11,IF(L175=7,10,IF(L175=8,9,0)))))))))+IF(F175="EŽ",IF(L175=1,68,IF(L175=2,47.6,IF(L175=3,36,IF(L175=4,18,IF(L175=5,16.5,IF(L175=6,15,IF(L175=7,13.5,IF(L175=8,12,0))))))))+IF(L175&lt;=8,0,IF(L175&lt;=16,10,IF(L175&lt;=24,6,0)))-IF(L175&lt;=8,0,IF(L175&lt;=16,(L175-9)*0.34,IF(L175&lt;=24,(L175-17)*0.34,0))),0)+IF(F175="PT",IF(L175=1,68,IF(L175=2,52.08,IF(L175=3,41.28,IF(L175=4,24,IF(L175=5,22,IF(L175=6,20,IF(L175=7,18,IF(L175=8,16,0))))))))+IF(L175&lt;=8,0,IF(L175&lt;=16,13,IF(L175&lt;=24,9,IF(L175&lt;=32,4,0))))-IF(L175&lt;=8,0,IF(L175&lt;=16,(L175-9)*0.34,IF(L175&lt;=24,(L175-17)*0.34,IF(L175&lt;=32,(L175-25)*0.34,0)))),0)+IF(F175="JOŽ",IF(L175=1,85,IF(L175=2,59.5,IF(L175=3,45,IF(L175=4,32.5,IF(L175=5,30,IF(L175=6,27.5,IF(L175=7,25,IF(L175=8,22.5,0))))))))+IF(L175&lt;=8,0,IF(L175&lt;=16,19,IF(L175&lt;=24,13,0)))-IF(L175&lt;=8,0,IF(L175&lt;=16,(L175-9)*0.425,IF(L175&lt;=24,(L175-17)*0.425,0))),0)+IF(F175="JPČ",IF(L175=1,68,IF(L175=2,47.6,IF(L175=3,36,IF(L175=4,26,IF(L175=5,24,IF(L175=6,22,IF(L175=7,20,IF(L175=8,18,0))))))))+IF(L175&lt;=8,0,IF(L175&lt;=16,13,IF(L175&lt;=24,9,0)))-IF(L175&lt;=8,0,IF(L175&lt;=16,(L175-9)*0.34,IF(L175&lt;=24,(L175-17)*0.34,0))),0)+IF(F175="JEČ",IF(L175=1,34,IF(L175=2,26.04,IF(L175=3,20.6,IF(L175=4,12,IF(L175=5,11,IF(L175=6,10,IF(L175=7,9,IF(L175=8,8,0))))))))+IF(L175&lt;=8,0,IF(L175&lt;=16,6,0))-IF(L175&lt;=8,0,IF(L175&lt;=16,(L175-9)*0.17,0)),0)+IF(F175="JEOF",IF(L175=1,34,IF(L175=2,26.04,IF(L175=3,20.6,IF(L175=4,12,IF(L175=5,11,IF(L175=6,10,IF(L175=7,9,IF(L175=8,8,0))))))))+IF(L175&lt;=8,0,IF(L175&lt;=16,6,0))-IF(L175&lt;=8,0,IF(L175&lt;=16,(L175-9)*0.17,0)),0)+IF(F175="JnPČ",IF(L175=1,51,IF(L175=2,35.7,IF(L175=3,27,IF(L175=4,19.5,IF(L175=5,18,IF(L175=6,16.5,IF(L175=7,15,IF(L175=8,13.5,0))))))))+IF(L175&lt;=8,0,IF(L175&lt;=16,10,0))-IF(L175&lt;=8,0,IF(L175&lt;=16,(L175-9)*0.255,0)),0)+IF(F175="JnEČ",IF(L175=1,25.5,IF(L175=2,19.53,IF(L175=3,15.48,IF(L175=4,9,IF(L175=5,8.25,IF(L175=6,7.5,IF(L175=7,6.75,IF(L175=8,6,0))))))))+IF(L175&lt;=8,0,IF(L175&lt;=16,5,0))-IF(L175&lt;=8,0,IF(L175&lt;=16,(L175-9)*0.1275,0)),0)+IF(F175="JčPČ",IF(L175=1,21.25,IF(L175=2,14.5,IF(L175=3,11.5,IF(L175=4,7,IF(L175=5,6.5,IF(L175=6,6,IF(L175=7,5.5,IF(L175=8,5,0))))))))+IF(L175&lt;=8,0,IF(L175&lt;=16,4,0))-IF(L175&lt;=8,0,IF(L175&lt;=16,(L175-9)*0.10625,0)),0)+IF(F175="JčEČ",IF(L175=1,17,IF(L175=2,13.02,IF(L175=3,10.32,IF(L175=4,6,IF(L175=5,5.5,IF(L175=6,5,IF(L175=7,4.5,IF(L175=8,4,0))))))))+IF(L175&lt;=8,0,IF(L175&lt;=16,3,0))-IF(L175&lt;=8,0,IF(L175&lt;=16,(L175-9)*0.085,0)),0)+IF(F175="NEAK",IF(L175=1,11.48,IF(L175=2,8.79,IF(L175=3,6.97,IF(L175=4,4.05,IF(L175=5,3.71,IF(L175=6,3.38,IF(L175=7,3.04,IF(L175=8,2.7,0))))))))+IF(L175&lt;=8,0,IF(L175&lt;=16,2,IF(L175&lt;=24,1.3,0)))-IF(L175&lt;=8,0,IF(L175&lt;=16,(L175-9)*0.0574,IF(L175&lt;=24,(L175-17)*0.0574,0))),0))*IF(L175&lt;0,1,IF(OR(F175="PČ",F175="PŽ",F175="PT"),IF(J175&lt;32,J175/32,1),1))* IF(L175&lt;0,1,IF(OR(F175="EČ",F175="EŽ",F175="JOŽ",F175="JPČ",F175="NEAK"),IF(J175&lt;24,J175/24,1),1))*IF(L175&lt;0,1,IF(OR(F175="PČneol",F175="JEČ",F175="JEOF",F175="JnPČ",F175="JnEČ",F175="JčPČ",F175="JčEČ"),IF(J175&lt;16,J175/16,1),1))*IF(L175&lt;0,1,IF(F175="EČneol",IF(J175&lt;8,J175/8,1),1))</f>
        <v>0</v>
      </c>
      <c r="O175" s="9">
        <f t="shared" ref="O175:O184" si="60">IF(F175="OŽ",N175,IF(H175="Ne",IF(J175*0.3&lt;J175-L175,N175,0),IF(J175*0.1&lt;J175-L175,N175,0)))</f>
        <v>0</v>
      </c>
      <c r="P175" s="4">
        <f t="shared" ref="P175" si="61">IF(O175=0,0,IF(F175="OŽ",IF(L175&gt;35,0,IF(J175&gt;35,(36-L175)*1.836,((36-L175)-(36-J175))*1.836)),0)+IF(F175="PČ",IF(L175&gt;31,0,IF(J175&gt;31,(32-L175)*1.347,((32-L175)-(32-J175))*1.347)),0)+ IF(F175="PČneol",IF(L175&gt;15,0,IF(J175&gt;15,(16-L175)*0.255,((16-L175)-(16-J175))*0.255)),0)+IF(F175="PŽ",IF(L175&gt;31,0,IF(J175&gt;31,(32-L175)*0.255,((32-L175)-(32-J175))*0.255)),0)+IF(F175="EČ",IF(L175&gt;23,0,IF(J175&gt;23,(24-L175)*0.612,((24-L175)-(24-J175))*0.612)),0)+IF(F175="EČneol",IF(L175&gt;7,0,IF(J175&gt;7,(8-L175)*0.204,((8-L175)-(8-J175))*0.204)),0)+IF(F175="EŽ",IF(L175&gt;23,0,IF(J175&gt;23,(24-L175)*0.204,((24-L175)-(24-J175))*0.204)),0)+IF(F175="PT",IF(L175&gt;31,0,IF(J175&gt;31,(32-L175)*0.204,((32-L175)-(32-J175))*0.204)),0)+IF(F175="JOŽ",IF(L175&gt;23,0,IF(J175&gt;23,(24-L175)*0.255,((24-L175)-(24-J175))*0.255)),0)+IF(F175="JPČ",IF(L175&gt;23,0,IF(J175&gt;23,(24-L175)*0.204,((24-L175)-(24-J175))*0.204)),0)+IF(F175="JEČ",IF(L175&gt;15,0,IF(J175&gt;15,(16-L175)*0.102,((16-L175)-(16-J175))*0.102)),0)+IF(F175="JEOF",IF(L175&gt;15,0,IF(J175&gt;15,(16-L175)*0.102,((16-L175)-(16-J175))*0.102)),0)+IF(F175="JnPČ",IF(L175&gt;15,0,IF(J175&gt;15,(16-L175)*0.153,((16-L175)-(16-J175))*0.153)),0)+IF(F175="JnEČ",IF(L175&gt;15,0,IF(J175&gt;15,(16-L175)*0.0765,((16-L175)-(16-J175))*0.0765)),0)+IF(F175="JčPČ",IF(L175&gt;15,0,IF(J175&gt;15,(16-L175)*0.06375,((16-L175)-(16-J175))*0.06375)),0)+IF(F175="JčEČ",IF(L175&gt;15,0,IF(J175&gt;15,(16-L175)*0.051,((16-L175)-(16-J175))*0.051)),0)+IF(F175="NEAK",IF(L175&gt;23,0,IF(J175&gt;23,(24-L175)*0.03444,((24-L175)-(24-J175))*0.03444)),0))</f>
        <v>0</v>
      </c>
      <c r="Q175" s="11">
        <f t="shared" ref="Q175" si="62">IF(ISERROR(P175*100/N175),0,(P175*100/N175))</f>
        <v>0</v>
      </c>
      <c r="R175" s="10">
        <f t="shared" ref="R175:R184" si="63">IF(Q175&lt;=30,O175+P175,O175+O175*0.3)*IF(G175=1,0.4,IF(G175=2,0.75,IF(G175="1 (kas 4 m. 1 k. nerengiamos)",0.52,1)))*IF(D175="olimpinė",1,IF(M175="Ne",0.5,1))*IF(OR(A$5="Lietuvos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federacija"),IF(OR(J175&lt;8,K175&lt;16),0,1),1)*E175*IF(I175&lt;=1,1,1/I175)*IF(OR(A$5="Lietuvos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76" spans="1:18">
      <c r="A176" s="61">
        <v>2</v>
      </c>
      <c r="B176" s="61"/>
      <c r="C176" s="12"/>
      <c r="D176" s="61"/>
      <c r="E176" s="61"/>
      <c r="F176" s="61"/>
      <c r="G176" s="61"/>
      <c r="H176" s="61"/>
      <c r="I176" s="61"/>
      <c r="J176" s="61"/>
      <c r="K176" s="61"/>
      <c r="L176" s="61"/>
      <c r="M176" s="61"/>
      <c r="N176" s="3">
        <f t="shared" si="59"/>
        <v>0</v>
      </c>
      <c r="O176" s="9">
        <f t="shared" si="60"/>
        <v>0</v>
      </c>
      <c r="P176" s="4">
        <f t="shared" ref="P176:P184" si="64">IF(O176=0,0,IF(F176="OŽ",IF(L176&gt;35,0,IF(J176&gt;35,(36-L176)*1.836,((36-L176)-(36-J176))*1.836)),0)+IF(F176="PČ",IF(L176&gt;31,0,IF(J176&gt;31,(32-L176)*1.347,((32-L176)-(32-J176))*1.347)),0)+ IF(F176="PČneol",IF(L176&gt;15,0,IF(J176&gt;15,(16-L176)*0.255,((16-L176)-(16-J176))*0.255)),0)+IF(F176="PŽ",IF(L176&gt;31,0,IF(J176&gt;31,(32-L176)*0.255,((32-L176)-(32-J176))*0.255)),0)+IF(F176="EČ",IF(L176&gt;23,0,IF(J176&gt;23,(24-L176)*0.612,((24-L176)-(24-J176))*0.612)),0)+IF(F176="EČneol",IF(L176&gt;7,0,IF(J176&gt;7,(8-L176)*0.204,((8-L176)-(8-J176))*0.204)),0)+IF(F176="EŽ",IF(L176&gt;23,0,IF(J176&gt;23,(24-L176)*0.204,((24-L176)-(24-J176))*0.204)),0)+IF(F176="PT",IF(L176&gt;31,0,IF(J176&gt;31,(32-L176)*0.204,((32-L176)-(32-J176))*0.204)),0)+IF(F176="JOŽ",IF(L176&gt;23,0,IF(J176&gt;23,(24-L176)*0.255,((24-L176)-(24-J176))*0.255)),0)+IF(F176="JPČ",IF(L176&gt;23,0,IF(J176&gt;23,(24-L176)*0.204,((24-L176)-(24-J176))*0.204)),0)+IF(F176="JEČ",IF(L176&gt;15,0,IF(J176&gt;15,(16-L176)*0.102,((16-L176)-(16-J176))*0.102)),0)+IF(F176="JEOF",IF(L176&gt;15,0,IF(J176&gt;15,(16-L176)*0.102,((16-L176)-(16-J176))*0.102)),0)+IF(F176="JnPČ",IF(L176&gt;15,0,IF(J176&gt;15,(16-L176)*0.153,((16-L176)-(16-J176))*0.153)),0)+IF(F176="JnEČ",IF(L176&gt;15,0,IF(J176&gt;15,(16-L176)*0.0765,((16-L176)-(16-J176))*0.0765)),0)+IF(F176="JčPČ",IF(L176&gt;15,0,IF(J176&gt;15,(16-L176)*0.06375,((16-L176)-(16-J176))*0.06375)),0)+IF(F176="JčEČ",IF(L176&gt;15,0,IF(J176&gt;15,(16-L176)*0.051,((16-L176)-(16-J176))*0.051)),0)+IF(F176="NEAK",IF(L176&gt;23,0,IF(J176&gt;23,(24-L176)*0.03444,((24-L176)-(24-J176))*0.03444)),0))</f>
        <v>0</v>
      </c>
      <c r="Q176" s="11">
        <f t="shared" ref="Q176:Q184" si="65">IF(ISERROR(P176*100/N176),0,(P176*100/N176))</f>
        <v>0</v>
      </c>
      <c r="R176" s="10">
        <f t="shared" si="63"/>
        <v>0</v>
      </c>
    </row>
    <row r="177" spans="1:18">
      <c r="A177" s="61">
        <v>3</v>
      </c>
      <c r="B177" s="61"/>
      <c r="C177" s="12"/>
      <c r="D177" s="61"/>
      <c r="E177" s="61"/>
      <c r="F177" s="61"/>
      <c r="G177" s="61"/>
      <c r="H177" s="61"/>
      <c r="I177" s="61"/>
      <c r="J177" s="61"/>
      <c r="K177" s="61"/>
      <c r="L177" s="61"/>
      <c r="M177" s="61"/>
      <c r="N177" s="3">
        <f t="shared" si="59"/>
        <v>0</v>
      </c>
      <c r="O177" s="9">
        <f t="shared" si="60"/>
        <v>0</v>
      </c>
      <c r="P177" s="4">
        <f t="shared" si="64"/>
        <v>0</v>
      </c>
      <c r="Q177" s="11">
        <f t="shared" si="65"/>
        <v>0</v>
      </c>
      <c r="R177" s="10">
        <f t="shared" si="63"/>
        <v>0</v>
      </c>
    </row>
    <row r="178" spans="1:18">
      <c r="A178" s="61">
        <v>4</v>
      </c>
      <c r="B178" s="61"/>
      <c r="C178" s="12"/>
      <c r="D178" s="61"/>
      <c r="E178" s="61"/>
      <c r="F178" s="61"/>
      <c r="G178" s="61"/>
      <c r="H178" s="61"/>
      <c r="I178" s="61"/>
      <c r="J178" s="61"/>
      <c r="K178" s="61"/>
      <c r="L178" s="61"/>
      <c r="M178" s="61"/>
      <c r="N178" s="3">
        <f t="shared" si="59"/>
        <v>0</v>
      </c>
      <c r="O178" s="9">
        <f t="shared" si="60"/>
        <v>0</v>
      </c>
      <c r="P178" s="4">
        <f t="shared" si="64"/>
        <v>0</v>
      </c>
      <c r="Q178" s="11">
        <f t="shared" si="65"/>
        <v>0</v>
      </c>
      <c r="R178" s="10">
        <f t="shared" si="63"/>
        <v>0</v>
      </c>
    </row>
    <row r="179" spans="1:18">
      <c r="A179" s="61">
        <v>5</v>
      </c>
      <c r="B179" s="61"/>
      <c r="C179" s="12"/>
      <c r="D179" s="61"/>
      <c r="E179" s="61"/>
      <c r="F179" s="61"/>
      <c r="G179" s="61"/>
      <c r="H179" s="61"/>
      <c r="I179" s="61"/>
      <c r="J179" s="61"/>
      <c r="K179" s="61"/>
      <c r="L179" s="61"/>
      <c r="M179" s="61"/>
      <c r="N179" s="3">
        <f t="shared" si="59"/>
        <v>0</v>
      </c>
      <c r="O179" s="9">
        <f t="shared" si="60"/>
        <v>0</v>
      </c>
      <c r="P179" s="4">
        <f t="shared" si="64"/>
        <v>0</v>
      </c>
      <c r="Q179" s="11">
        <f t="shared" si="65"/>
        <v>0</v>
      </c>
      <c r="R179" s="10">
        <f t="shared" si="63"/>
        <v>0</v>
      </c>
    </row>
    <row r="180" spans="1:18">
      <c r="A180" s="61">
        <v>6</v>
      </c>
      <c r="B180" s="61"/>
      <c r="C180" s="12"/>
      <c r="D180" s="61"/>
      <c r="E180" s="61"/>
      <c r="F180" s="61"/>
      <c r="G180" s="61"/>
      <c r="H180" s="61"/>
      <c r="I180" s="61"/>
      <c r="J180" s="61"/>
      <c r="K180" s="61"/>
      <c r="L180" s="61"/>
      <c r="M180" s="61"/>
      <c r="N180" s="3">
        <f t="shared" si="59"/>
        <v>0</v>
      </c>
      <c r="O180" s="9">
        <f t="shared" si="60"/>
        <v>0</v>
      </c>
      <c r="P180" s="4">
        <f t="shared" si="64"/>
        <v>0</v>
      </c>
      <c r="Q180" s="11">
        <f t="shared" si="65"/>
        <v>0</v>
      </c>
      <c r="R180" s="10">
        <f t="shared" si="63"/>
        <v>0</v>
      </c>
    </row>
    <row r="181" spans="1:18">
      <c r="A181" s="61">
        <v>7</v>
      </c>
      <c r="B181" s="61"/>
      <c r="C181" s="12"/>
      <c r="D181" s="61"/>
      <c r="E181" s="61"/>
      <c r="F181" s="61"/>
      <c r="G181" s="61"/>
      <c r="H181" s="61"/>
      <c r="I181" s="61"/>
      <c r="J181" s="61"/>
      <c r="K181" s="61"/>
      <c r="L181" s="61"/>
      <c r="M181" s="61"/>
      <c r="N181" s="3">
        <f t="shared" si="59"/>
        <v>0</v>
      </c>
      <c r="O181" s="9">
        <f t="shared" si="60"/>
        <v>0</v>
      </c>
      <c r="P181" s="4">
        <f t="shared" si="64"/>
        <v>0</v>
      </c>
      <c r="Q181" s="11">
        <f t="shared" si="65"/>
        <v>0</v>
      </c>
      <c r="R181" s="10">
        <f t="shared" si="63"/>
        <v>0</v>
      </c>
    </row>
    <row r="182" spans="1:18">
      <c r="A182" s="61">
        <v>8</v>
      </c>
      <c r="B182" s="61"/>
      <c r="C182" s="12"/>
      <c r="D182" s="61"/>
      <c r="E182" s="61"/>
      <c r="F182" s="61"/>
      <c r="G182" s="61"/>
      <c r="H182" s="61"/>
      <c r="I182" s="61"/>
      <c r="J182" s="61"/>
      <c r="K182" s="61"/>
      <c r="L182" s="61"/>
      <c r="M182" s="61"/>
      <c r="N182" s="3">
        <f t="shared" si="59"/>
        <v>0</v>
      </c>
      <c r="O182" s="9">
        <f t="shared" si="60"/>
        <v>0</v>
      </c>
      <c r="P182" s="4">
        <f t="shared" si="64"/>
        <v>0</v>
      </c>
      <c r="Q182" s="11">
        <f t="shared" si="65"/>
        <v>0</v>
      </c>
      <c r="R182" s="10">
        <f t="shared" si="63"/>
        <v>0</v>
      </c>
    </row>
    <row r="183" spans="1:18">
      <c r="A183" s="61">
        <v>9</v>
      </c>
      <c r="B183" s="61"/>
      <c r="C183" s="12"/>
      <c r="D183" s="61"/>
      <c r="E183" s="61"/>
      <c r="F183" s="61"/>
      <c r="G183" s="61"/>
      <c r="H183" s="61"/>
      <c r="I183" s="61"/>
      <c r="J183" s="61"/>
      <c r="K183" s="61"/>
      <c r="L183" s="61"/>
      <c r="M183" s="61"/>
      <c r="N183" s="3">
        <f t="shared" si="59"/>
        <v>0</v>
      </c>
      <c r="O183" s="9">
        <f t="shared" si="60"/>
        <v>0</v>
      </c>
      <c r="P183" s="4">
        <f t="shared" si="64"/>
        <v>0</v>
      </c>
      <c r="Q183" s="11">
        <f t="shared" si="65"/>
        <v>0</v>
      </c>
      <c r="R183" s="10">
        <f t="shared" si="63"/>
        <v>0</v>
      </c>
    </row>
    <row r="184" spans="1:18">
      <c r="A184" s="61">
        <v>10</v>
      </c>
      <c r="B184" s="61"/>
      <c r="C184" s="12"/>
      <c r="D184" s="61"/>
      <c r="E184" s="61"/>
      <c r="F184" s="61"/>
      <c r="G184" s="61"/>
      <c r="H184" s="61"/>
      <c r="I184" s="61"/>
      <c r="J184" s="61"/>
      <c r="K184" s="61"/>
      <c r="L184" s="61"/>
      <c r="M184" s="61"/>
      <c r="N184" s="3">
        <f t="shared" si="59"/>
        <v>0</v>
      </c>
      <c r="O184" s="9">
        <f t="shared" si="60"/>
        <v>0</v>
      </c>
      <c r="P184" s="4">
        <f t="shared" si="64"/>
        <v>0</v>
      </c>
      <c r="Q184" s="11">
        <f t="shared" si="65"/>
        <v>0</v>
      </c>
      <c r="R184" s="10">
        <f t="shared" si="63"/>
        <v>0</v>
      </c>
    </row>
    <row r="185" spans="1:18">
      <c r="A185" s="64" t="s">
        <v>34</v>
      </c>
      <c r="B185" s="65"/>
      <c r="C185" s="65"/>
      <c r="D185" s="65"/>
      <c r="E185" s="65"/>
      <c r="F185" s="65"/>
      <c r="G185" s="65"/>
      <c r="H185" s="65"/>
      <c r="I185" s="65"/>
      <c r="J185" s="65"/>
      <c r="K185" s="65"/>
      <c r="L185" s="65"/>
      <c r="M185" s="65"/>
      <c r="N185" s="65"/>
      <c r="O185" s="65"/>
      <c r="P185" s="65"/>
      <c r="Q185" s="66"/>
      <c r="R185" s="10">
        <f>SUM(R175:R184)</f>
        <v>0</v>
      </c>
    </row>
    <row r="186" spans="1:18" ht="15.75">
      <c r="A186" s="24" t="s">
        <v>67</v>
      </c>
      <c r="B186" s="24"/>
      <c r="C186" s="15"/>
      <c r="D186" s="15"/>
      <c r="E186" s="15"/>
      <c r="F186" s="15"/>
      <c r="G186" s="15"/>
      <c r="H186" s="15"/>
      <c r="I186" s="15"/>
      <c r="J186" s="15"/>
      <c r="K186" s="15"/>
      <c r="L186" s="15"/>
      <c r="M186" s="15"/>
      <c r="N186" s="15"/>
      <c r="O186" s="15"/>
      <c r="P186" s="15"/>
      <c r="Q186" s="15"/>
      <c r="R186" s="16"/>
    </row>
    <row r="187" spans="1:18">
      <c r="A187" s="49" t="s">
        <v>41</v>
      </c>
      <c r="B187" s="49"/>
      <c r="C187" s="49"/>
      <c r="D187" s="49"/>
      <c r="E187" s="49"/>
      <c r="F187" s="49"/>
      <c r="G187" s="49"/>
      <c r="H187" s="49"/>
      <c r="I187" s="49"/>
      <c r="J187" s="15"/>
      <c r="K187" s="15"/>
      <c r="L187" s="15"/>
      <c r="M187" s="15"/>
      <c r="N187" s="15"/>
      <c r="O187" s="15"/>
      <c r="P187" s="15"/>
      <c r="Q187" s="15"/>
      <c r="R187" s="16"/>
    </row>
    <row r="188" spans="1:18" s="8" customFormat="1">
      <c r="A188" s="49"/>
      <c r="B188" s="49"/>
      <c r="C188" s="49"/>
      <c r="D188" s="49"/>
      <c r="E188" s="49"/>
      <c r="F188" s="49"/>
      <c r="G188" s="49"/>
      <c r="H188" s="49"/>
      <c r="I188" s="49"/>
      <c r="J188" s="15"/>
      <c r="K188" s="15"/>
      <c r="L188" s="15"/>
      <c r="M188" s="15"/>
      <c r="N188" s="15"/>
      <c r="O188" s="15"/>
      <c r="P188" s="15"/>
      <c r="Q188" s="15"/>
      <c r="R188" s="16"/>
    </row>
    <row r="189" spans="1:18">
      <c r="A189" s="67" t="s">
        <v>66</v>
      </c>
      <c r="B189" s="68"/>
      <c r="C189" s="68"/>
      <c r="D189" s="68"/>
      <c r="E189" s="68"/>
      <c r="F189" s="68"/>
      <c r="G189" s="68"/>
      <c r="H189" s="68"/>
      <c r="I189" s="68"/>
      <c r="J189" s="68"/>
      <c r="K189" s="68"/>
      <c r="L189" s="68"/>
      <c r="M189" s="68"/>
      <c r="N189" s="68"/>
      <c r="O189" s="68"/>
      <c r="P189" s="68"/>
      <c r="Q189" s="57"/>
      <c r="R189" s="8"/>
    </row>
    <row r="190" spans="1:18" ht="18">
      <c r="A190" s="69" t="s">
        <v>27</v>
      </c>
      <c r="B190" s="70"/>
      <c r="C190" s="70"/>
      <c r="D190" s="50"/>
      <c r="E190" s="50"/>
      <c r="F190" s="50"/>
      <c r="G190" s="50"/>
      <c r="H190" s="50"/>
      <c r="I190" s="50"/>
      <c r="J190" s="50"/>
      <c r="K190" s="50"/>
      <c r="L190" s="50"/>
      <c r="M190" s="50"/>
      <c r="N190" s="50"/>
      <c r="O190" s="50"/>
      <c r="P190" s="50"/>
      <c r="Q190" s="57"/>
      <c r="R190" s="8"/>
    </row>
    <row r="191" spans="1:18">
      <c r="A191" s="67" t="s">
        <v>38</v>
      </c>
      <c r="B191" s="68"/>
      <c r="C191" s="68"/>
      <c r="D191" s="68"/>
      <c r="E191" s="68"/>
      <c r="F191" s="68"/>
      <c r="G191" s="68"/>
      <c r="H191" s="68"/>
      <c r="I191" s="68"/>
      <c r="J191" s="68"/>
      <c r="K191" s="68"/>
      <c r="L191" s="68"/>
      <c r="M191" s="68"/>
      <c r="N191" s="68"/>
      <c r="O191" s="68"/>
      <c r="P191" s="68"/>
      <c r="Q191" s="57"/>
      <c r="R191" s="8"/>
    </row>
    <row r="192" spans="1:18">
      <c r="A192" s="61">
        <v>1</v>
      </c>
      <c r="B192" s="61"/>
      <c r="C192" s="12"/>
      <c r="D192" s="61"/>
      <c r="E192" s="61"/>
      <c r="F192" s="61"/>
      <c r="G192" s="61"/>
      <c r="H192" s="61"/>
      <c r="I192" s="61"/>
      <c r="J192" s="61"/>
      <c r="K192" s="61"/>
      <c r="L192" s="61"/>
      <c r="M192" s="61"/>
      <c r="N192" s="3">
        <f t="shared" ref="N192:N201" si="66">(IF(F192="OŽ",IF(L192=1,550.8,IF(L192=2,426.38,IF(L192=3,342.14,IF(L192=4,181.44,IF(L192=5,168.48,IF(L192=6,155.52,IF(L192=7,148.5,IF(L192=8,144,0))))))))+IF(L192&lt;=8,0,IF(L192&lt;=16,137.7,IF(L192&lt;=24,108,IF(L192&lt;=32,80.1,IF(L192&lt;=36,52.2,0)))))-IF(L192&lt;=8,0,IF(L192&lt;=16,(L192-9)*2.754,IF(L192&lt;=24,(L192-17)* 2.754,IF(L192&lt;=32,(L192-25)* 2.754,IF(L192&lt;=36,(L192-33)*2.754,0))))),0)+IF(F192="PČ",IF(L192=1,449,IF(L192=2,314.6,IF(L192=3,238,IF(L192=4,172,IF(L192=5,159,IF(L192=6,145,IF(L192=7,132,IF(L192=8,119,0))))))))+IF(L192&lt;=8,0,IF(L192&lt;=16,88,IF(L192&lt;=24,55,IF(L192&lt;=32,22,0))))-IF(L192&lt;=8,0,IF(L192&lt;=16,(L192-9)*2.245,IF(L192&lt;=24,(L192-17)*2.245,IF(L192&lt;=32,(L192-25)*2.245,0)))),0)+IF(F192="PČneol",IF(L192=1,85,IF(L192=2,64.61,IF(L192=3,50.76,IF(L192=4,16.25,IF(L192=5,15,IF(L192=6,13.75,IF(L192=7,12.5,IF(L192=8,11.25,0))))))))+IF(L192&lt;=8,0,IF(L192&lt;=16,9,0))-IF(L192&lt;=8,0,IF(L192&lt;=16,(L192-9)*0.425,0)),0)+IF(F192="PŽ",IF(L192=1,85,IF(L192=2,59.5,IF(L192=3,45,IF(L192=4,32.5,IF(L192=5,30,IF(L192=6,27.5,IF(L192=7,25,IF(L192=8,22.5,0))))))))+IF(L192&lt;=8,0,IF(L192&lt;=16,19,IF(L192&lt;=24,13,IF(L192&lt;=32,8,0))))-IF(L192&lt;=8,0,IF(L192&lt;=16,(L192-9)*0.425,IF(L192&lt;=24,(L192-17)*0.425,IF(L192&lt;=32,(L192-25)*0.425,0)))),0)+IF(F192="EČ",IF(L192=1,204,IF(L192=2,156.24,IF(L192=3,123.84,IF(L192=4,72,IF(L192=5,66,IF(L192=6,60,IF(L192=7,54,IF(L192=8,48,0))))))))+IF(L192&lt;=8,0,IF(L192&lt;=16,40,IF(L192&lt;=24,25,0)))-IF(L192&lt;=8,0,IF(L192&lt;=16,(L192-9)*1.02,IF(L192&lt;=24,(L192-17)*1.02,0))),0)+IF(F192="EČneol",IF(L192=1,68,IF(L192=2,51.69,IF(L192=3,40.61,IF(L192=4,13,IF(L192=5,12,IF(L192=6,11,IF(L192=7,10,IF(L192=8,9,0)))))))))+IF(F192="EŽ",IF(L192=1,68,IF(L192=2,47.6,IF(L192=3,36,IF(L192=4,18,IF(L192=5,16.5,IF(L192=6,15,IF(L192=7,13.5,IF(L192=8,12,0))))))))+IF(L192&lt;=8,0,IF(L192&lt;=16,10,IF(L192&lt;=24,6,0)))-IF(L192&lt;=8,0,IF(L192&lt;=16,(L192-9)*0.34,IF(L192&lt;=24,(L192-17)*0.34,0))),0)+IF(F192="PT",IF(L192=1,68,IF(L192=2,52.08,IF(L192=3,41.28,IF(L192=4,24,IF(L192=5,22,IF(L192=6,20,IF(L192=7,18,IF(L192=8,16,0))))))))+IF(L192&lt;=8,0,IF(L192&lt;=16,13,IF(L192&lt;=24,9,IF(L192&lt;=32,4,0))))-IF(L192&lt;=8,0,IF(L192&lt;=16,(L192-9)*0.34,IF(L192&lt;=24,(L192-17)*0.34,IF(L192&lt;=32,(L192-25)*0.34,0)))),0)+IF(F192="JOŽ",IF(L192=1,85,IF(L192=2,59.5,IF(L192=3,45,IF(L192=4,32.5,IF(L192=5,30,IF(L192=6,27.5,IF(L192=7,25,IF(L192=8,22.5,0))))))))+IF(L192&lt;=8,0,IF(L192&lt;=16,19,IF(L192&lt;=24,13,0)))-IF(L192&lt;=8,0,IF(L192&lt;=16,(L192-9)*0.425,IF(L192&lt;=24,(L192-17)*0.425,0))),0)+IF(F192="JPČ",IF(L192=1,68,IF(L192=2,47.6,IF(L192=3,36,IF(L192=4,26,IF(L192=5,24,IF(L192=6,22,IF(L192=7,20,IF(L192=8,18,0))))))))+IF(L192&lt;=8,0,IF(L192&lt;=16,13,IF(L192&lt;=24,9,0)))-IF(L192&lt;=8,0,IF(L192&lt;=16,(L192-9)*0.34,IF(L192&lt;=24,(L192-17)*0.34,0))),0)+IF(F192="JEČ",IF(L192=1,34,IF(L192=2,26.04,IF(L192=3,20.6,IF(L192=4,12,IF(L192=5,11,IF(L192=6,10,IF(L192=7,9,IF(L192=8,8,0))))))))+IF(L192&lt;=8,0,IF(L192&lt;=16,6,0))-IF(L192&lt;=8,0,IF(L192&lt;=16,(L192-9)*0.17,0)),0)+IF(F192="JEOF",IF(L192=1,34,IF(L192=2,26.04,IF(L192=3,20.6,IF(L192=4,12,IF(L192=5,11,IF(L192=6,10,IF(L192=7,9,IF(L192=8,8,0))))))))+IF(L192&lt;=8,0,IF(L192&lt;=16,6,0))-IF(L192&lt;=8,0,IF(L192&lt;=16,(L192-9)*0.17,0)),0)+IF(F192="JnPČ",IF(L192=1,51,IF(L192=2,35.7,IF(L192=3,27,IF(L192=4,19.5,IF(L192=5,18,IF(L192=6,16.5,IF(L192=7,15,IF(L192=8,13.5,0))))))))+IF(L192&lt;=8,0,IF(L192&lt;=16,10,0))-IF(L192&lt;=8,0,IF(L192&lt;=16,(L192-9)*0.255,0)),0)+IF(F192="JnEČ",IF(L192=1,25.5,IF(L192=2,19.53,IF(L192=3,15.48,IF(L192=4,9,IF(L192=5,8.25,IF(L192=6,7.5,IF(L192=7,6.75,IF(L192=8,6,0))))))))+IF(L192&lt;=8,0,IF(L192&lt;=16,5,0))-IF(L192&lt;=8,0,IF(L192&lt;=16,(L192-9)*0.1275,0)),0)+IF(F192="JčPČ",IF(L192=1,21.25,IF(L192=2,14.5,IF(L192=3,11.5,IF(L192=4,7,IF(L192=5,6.5,IF(L192=6,6,IF(L192=7,5.5,IF(L192=8,5,0))))))))+IF(L192&lt;=8,0,IF(L192&lt;=16,4,0))-IF(L192&lt;=8,0,IF(L192&lt;=16,(L192-9)*0.10625,0)),0)+IF(F192="JčEČ",IF(L192=1,17,IF(L192=2,13.02,IF(L192=3,10.32,IF(L192=4,6,IF(L192=5,5.5,IF(L192=6,5,IF(L192=7,4.5,IF(L192=8,4,0))))))))+IF(L192&lt;=8,0,IF(L192&lt;=16,3,0))-IF(L192&lt;=8,0,IF(L192&lt;=16,(L192-9)*0.085,0)),0)+IF(F192="NEAK",IF(L192=1,11.48,IF(L192=2,8.79,IF(L192=3,6.97,IF(L192=4,4.05,IF(L192=5,3.71,IF(L192=6,3.38,IF(L192=7,3.04,IF(L192=8,2.7,0))))))))+IF(L192&lt;=8,0,IF(L192&lt;=16,2,IF(L192&lt;=24,1.3,0)))-IF(L192&lt;=8,0,IF(L192&lt;=16,(L192-9)*0.0574,IF(L192&lt;=24,(L192-17)*0.0574,0))),0))*IF(L192&lt;0,1,IF(OR(F192="PČ",F192="PŽ",F192="PT"),IF(J192&lt;32,J192/32,1),1))* IF(L192&lt;0,1,IF(OR(F192="EČ",F192="EŽ",F192="JOŽ",F192="JPČ",F192="NEAK"),IF(J192&lt;24,J192/24,1),1))*IF(L192&lt;0,1,IF(OR(F192="PČneol",F192="JEČ",F192="JEOF",F192="JnPČ",F192="JnEČ",F192="JčPČ",F192="JčEČ"),IF(J192&lt;16,J192/16,1),1))*IF(L192&lt;0,1,IF(F192="EČneol",IF(J192&lt;8,J192/8,1),1))</f>
        <v>0</v>
      </c>
      <c r="O192" s="9">
        <f t="shared" ref="O192:O201" si="67">IF(F192="OŽ",N192,IF(H192="Ne",IF(J192*0.3&lt;J192-L192,N192,0),IF(J192*0.1&lt;J192-L192,N192,0)))</f>
        <v>0</v>
      </c>
      <c r="P192" s="4">
        <f t="shared" ref="P192" si="68">IF(O192=0,0,IF(F192="OŽ",IF(L192&gt;35,0,IF(J192&gt;35,(36-L192)*1.836,((36-L192)-(36-J192))*1.836)),0)+IF(F192="PČ",IF(L192&gt;31,0,IF(J192&gt;31,(32-L192)*1.347,((32-L192)-(32-J192))*1.347)),0)+ IF(F192="PČneol",IF(L192&gt;15,0,IF(J192&gt;15,(16-L192)*0.255,((16-L192)-(16-J192))*0.255)),0)+IF(F192="PŽ",IF(L192&gt;31,0,IF(J192&gt;31,(32-L192)*0.255,((32-L192)-(32-J192))*0.255)),0)+IF(F192="EČ",IF(L192&gt;23,0,IF(J192&gt;23,(24-L192)*0.612,((24-L192)-(24-J192))*0.612)),0)+IF(F192="EČneol",IF(L192&gt;7,0,IF(J192&gt;7,(8-L192)*0.204,((8-L192)-(8-J192))*0.204)),0)+IF(F192="EŽ",IF(L192&gt;23,0,IF(J192&gt;23,(24-L192)*0.204,((24-L192)-(24-J192))*0.204)),0)+IF(F192="PT",IF(L192&gt;31,0,IF(J192&gt;31,(32-L192)*0.204,((32-L192)-(32-J192))*0.204)),0)+IF(F192="JOŽ",IF(L192&gt;23,0,IF(J192&gt;23,(24-L192)*0.255,((24-L192)-(24-J192))*0.255)),0)+IF(F192="JPČ",IF(L192&gt;23,0,IF(J192&gt;23,(24-L192)*0.204,((24-L192)-(24-J192))*0.204)),0)+IF(F192="JEČ",IF(L192&gt;15,0,IF(J192&gt;15,(16-L192)*0.102,((16-L192)-(16-J192))*0.102)),0)+IF(F192="JEOF",IF(L192&gt;15,0,IF(J192&gt;15,(16-L192)*0.102,((16-L192)-(16-J192))*0.102)),0)+IF(F192="JnPČ",IF(L192&gt;15,0,IF(J192&gt;15,(16-L192)*0.153,((16-L192)-(16-J192))*0.153)),0)+IF(F192="JnEČ",IF(L192&gt;15,0,IF(J192&gt;15,(16-L192)*0.0765,((16-L192)-(16-J192))*0.0765)),0)+IF(F192="JčPČ",IF(L192&gt;15,0,IF(J192&gt;15,(16-L192)*0.06375,((16-L192)-(16-J192))*0.06375)),0)+IF(F192="JčEČ",IF(L192&gt;15,0,IF(J192&gt;15,(16-L192)*0.051,((16-L192)-(16-J192))*0.051)),0)+IF(F192="NEAK",IF(L192&gt;23,0,IF(J192&gt;23,(24-L192)*0.03444,((24-L192)-(24-J192))*0.03444)),0))</f>
        <v>0</v>
      </c>
      <c r="Q192" s="11">
        <f t="shared" ref="Q192" si="69">IF(ISERROR(P192*100/N192),0,(P192*100/N192))</f>
        <v>0</v>
      </c>
      <c r="R192" s="10">
        <f t="shared" ref="R192:R201" si="70">IF(Q192&lt;=30,O192+P192,O192+O192*0.3)*IF(G192=1,0.4,IF(G192=2,0.75,IF(G192="1 (kas 4 m. 1 k. nerengiamos)",0.52,1)))*IF(D192="olimpinė",1,IF(M192="Ne",0.5,1))*IF(OR(A$5="Lietuvos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federacija"),IF(OR(J192&lt;8,K192&lt;16),0,1),1)*E192*IF(I192&lt;=1,1,1/I192)*IF(OR(A$5="Lietuvos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93" spans="1:18">
      <c r="A193" s="61">
        <v>2</v>
      </c>
      <c r="B193" s="61"/>
      <c r="C193" s="12"/>
      <c r="D193" s="61"/>
      <c r="E193" s="61"/>
      <c r="F193" s="61"/>
      <c r="G193" s="61"/>
      <c r="H193" s="61"/>
      <c r="I193" s="61"/>
      <c r="J193" s="61"/>
      <c r="K193" s="61"/>
      <c r="L193" s="61"/>
      <c r="M193" s="61"/>
      <c r="N193" s="3">
        <f t="shared" si="66"/>
        <v>0</v>
      </c>
      <c r="O193" s="9">
        <f t="shared" si="67"/>
        <v>0</v>
      </c>
      <c r="P193" s="4">
        <f t="shared" ref="P193:P201" si="71">IF(O193=0,0,IF(F193="OŽ",IF(L193&gt;35,0,IF(J193&gt;35,(36-L193)*1.836,((36-L193)-(36-J193))*1.836)),0)+IF(F193="PČ",IF(L193&gt;31,0,IF(J193&gt;31,(32-L193)*1.347,((32-L193)-(32-J193))*1.347)),0)+ IF(F193="PČneol",IF(L193&gt;15,0,IF(J193&gt;15,(16-L193)*0.255,((16-L193)-(16-J193))*0.255)),0)+IF(F193="PŽ",IF(L193&gt;31,0,IF(J193&gt;31,(32-L193)*0.255,((32-L193)-(32-J193))*0.255)),0)+IF(F193="EČ",IF(L193&gt;23,0,IF(J193&gt;23,(24-L193)*0.612,((24-L193)-(24-J193))*0.612)),0)+IF(F193="EČneol",IF(L193&gt;7,0,IF(J193&gt;7,(8-L193)*0.204,((8-L193)-(8-J193))*0.204)),0)+IF(F193="EŽ",IF(L193&gt;23,0,IF(J193&gt;23,(24-L193)*0.204,((24-L193)-(24-J193))*0.204)),0)+IF(F193="PT",IF(L193&gt;31,0,IF(J193&gt;31,(32-L193)*0.204,((32-L193)-(32-J193))*0.204)),0)+IF(F193="JOŽ",IF(L193&gt;23,0,IF(J193&gt;23,(24-L193)*0.255,((24-L193)-(24-J193))*0.255)),0)+IF(F193="JPČ",IF(L193&gt;23,0,IF(J193&gt;23,(24-L193)*0.204,((24-L193)-(24-J193))*0.204)),0)+IF(F193="JEČ",IF(L193&gt;15,0,IF(J193&gt;15,(16-L193)*0.102,((16-L193)-(16-J193))*0.102)),0)+IF(F193="JEOF",IF(L193&gt;15,0,IF(J193&gt;15,(16-L193)*0.102,((16-L193)-(16-J193))*0.102)),0)+IF(F193="JnPČ",IF(L193&gt;15,0,IF(J193&gt;15,(16-L193)*0.153,((16-L193)-(16-J193))*0.153)),0)+IF(F193="JnEČ",IF(L193&gt;15,0,IF(J193&gt;15,(16-L193)*0.0765,((16-L193)-(16-J193))*0.0765)),0)+IF(F193="JčPČ",IF(L193&gt;15,0,IF(J193&gt;15,(16-L193)*0.06375,((16-L193)-(16-J193))*0.06375)),0)+IF(F193="JčEČ",IF(L193&gt;15,0,IF(J193&gt;15,(16-L193)*0.051,((16-L193)-(16-J193))*0.051)),0)+IF(F193="NEAK",IF(L193&gt;23,0,IF(J193&gt;23,(24-L193)*0.03444,((24-L193)-(24-J193))*0.03444)),0))</f>
        <v>0</v>
      </c>
      <c r="Q193" s="11">
        <f t="shared" ref="Q193:Q201" si="72">IF(ISERROR(P193*100/N193),0,(P193*100/N193))</f>
        <v>0</v>
      </c>
      <c r="R193" s="10">
        <f t="shared" si="70"/>
        <v>0</v>
      </c>
    </row>
    <row r="194" spans="1:18">
      <c r="A194" s="61">
        <v>3</v>
      </c>
      <c r="B194" s="61"/>
      <c r="C194" s="12"/>
      <c r="D194" s="61"/>
      <c r="E194" s="61"/>
      <c r="F194" s="61"/>
      <c r="G194" s="61"/>
      <c r="H194" s="61"/>
      <c r="I194" s="61"/>
      <c r="J194" s="61"/>
      <c r="K194" s="61"/>
      <c r="L194" s="61"/>
      <c r="M194" s="61"/>
      <c r="N194" s="3">
        <f t="shared" si="66"/>
        <v>0</v>
      </c>
      <c r="O194" s="9">
        <f t="shared" si="67"/>
        <v>0</v>
      </c>
      <c r="P194" s="4">
        <f t="shared" si="71"/>
        <v>0</v>
      </c>
      <c r="Q194" s="11">
        <f t="shared" si="72"/>
        <v>0</v>
      </c>
      <c r="R194" s="10">
        <f t="shared" si="70"/>
        <v>0</v>
      </c>
    </row>
    <row r="195" spans="1:18">
      <c r="A195" s="61">
        <v>4</v>
      </c>
      <c r="B195" s="61"/>
      <c r="C195" s="12"/>
      <c r="D195" s="61"/>
      <c r="E195" s="61"/>
      <c r="F195" s="61"/>
      <c r="G195" s="61"/>
      <c r="H195" s="61"/>
      <c r="I195" s="61"/>
      <c r="J195" s="61"/>
      <c r="K195" s="61"/>
      <c r="L195" s="61"/>
      <c r="M195" s="61"/>
      <c r="N195" s="3">
        <f t="shared" si="66"/>
        <v>0</v>
      </c>
      <c r="O195" s="9">
        <f t="shared" si="67"/>
        <v>0</v>
      </c>
      <c r="P195" s="4">
        <f t="shared" si="71"/>
        <v>0</v>
      </c>
      <c r="Q195" s="11">
        <f t="shared" si="72"/>
        <v>0</v>
      </c>
      <c r="R195" s="10">
        <f t="shared" si="70"/>
        <v>0</v>
      </c>
    </row>
    <row r="196" spans="1:18">
      <c r="A196" s="61">
        <v>5</v>
      </c>
      <c r="B196" s="61"/>
      <c r="C196" s="12"/>
      <c r="D196" s="61"/>
      <c r="E196" s="61"/>
      <c r="F196" s="61"/>
      <c r="G196" s="61"/>
      <c r="H196" s="61"/>
      <c r="I196" s="61"/>
      <c r="J196" s="61"/>
      <c r="K196" s="61"/>
      <c r="L196" s="61"/>
      <c r="M196" s="61"/>
      <c r="N196" s="3">
        <f t="shared" si="66"/>
        <v>0</v>
      </c>
      <c r="O196" s="9">
        <f t="shared" si="67"/>
        <v>0</v>
      </c>
      <c r="P196" s="4">
        <f t="shared" si="71"/>
        <v>0</v>
      </c>
      <c r="Q196" s="11">
        <f t="shared" si="72"/>
        <v>0</v>
      </c>
      <c r="R196" s="10">
        <f t="shared" si="70"/>
        <v>0</v>
      </c>
    </row>
    <row r="197" spans="1:18">
      <c r="A197" s="61">
        <v>6</v>
      </c>
      <c r="B197" s="61"/>
      <c r="C197" s="12"/>
      <c r="D197" s="61"/>
      <c r="E197" s="61"/>
      <c r="F197" s="61"/>
      <c r="G197" s="61"/>
      <c r="H197" s="61"/>
      <c r="I197" s="61"/>
      <c r="J197" s="61"/>
      <c r="K197" s="61"/>
      <c r="L197" s="61"/>
      <c r="M197" s="61"/>
      <c r="N197" s="3">
        <f t="shared" si="66"/>
        <v>0</v>
      </c>
      <c r="O197" s="9">
        <f t="shared" si="67"/>
        <v>0</v>
      </c>
      <c r="P197" s="4">
        <f t="shared" si="71"/>
        <v>0</v>
      </c>
      <c r="Q197" s="11">
        <f t="shared" si="72"/>
        <v>0</v>
      </c>
      <c r="R197" s="10">
        <f t="shared" si="70"/>
        <v>0</v>
      </c>
    </row>
    <row r="198" spans="1:18">
      <c r="A198" s="61">
        <v>7</v>
      </c>
      <c r="B198" s="61"/>
      <c r="C198" s="12"/>
      <c r="D198" s="61"/>
      <c r="E198" s="61"/>
      <c r="F198" s="61"/>
      <c r="G198" s="61"/>
      <c r="H198" s="61"/>
      <c r="I198" s="61"/>
      <c r="J198" s="61"/>
      <c r="K198" s="61"/>
      <c r="L198" s="61"/>
      <c r="M198" s="61"/>
      <c r="N198" s="3">
        <f t="shared" si="66"/>
        <v>0</v>
      </c>
      <c r="O198" s="9">
        <f t="shared" si="67"/>
        <v>0</v>
      </c>
      <c r="P198" s="4">
        <f t="shared" si="71"/>
        <v>0</v>
      </c>
      <c r="Q198" s="11">
        <f t="shared" si="72"/>
        <v>0</v>
      </c>
      <c r="R198" s="10">
        <f t="shared" si="70"/>
        <v>0</v>
      </c>
    </row>
    <row r="199" spans="1:18">
      <c r="A199" s="61">
        <v>8</v>
      </c>
      <c r="B199" s="61"/>
      <c r="C199" s="12"/>
      <c r="D199" s="61"/>
      <c r="E199" s="61"/>
      <c r="F199" s="61"/>
      <c r="G199" s="61"/>
      <c r="H199" s="61"/>
      <c r="I199" s="61"/>
      <c r="J199" s="61"/>
      <c r="K199" s="61"/>
      <c r="L199" s="61"/>
      <c r="M199" s="61"/>
      <c r="N199" s="3">
        <f t="shared" si="66"/>
        <v>0</v>
      </c>
      <c r="O199" s="9">
        <f t="shared" si="67"/>
        <v>0</v>
      </c>
      <c r="P199" s="4">
        <f t="shared" si="71"/>
        <v>0</v>
      </c>
      <c r="Q199" s="11">
        <f t="shared" si="72"/>
        <v>0</v>
      </c>
      <c r="R199" s="10">
        <f t="shared" si="70"/>
        <v>0</v>
      </c>
    </row>
    <row r="200" spans="1:18">
      <c r="A200" s="61">
        <v>9</v>
      </c>
      <c r="B200" s="61"/>
      <c r="C200" s="12"/>
      <c r="D200" s="61"/>
      <c r="E200" s="61"/>
      <c r="F200" s="61"/>
      <c r="G200" s="61"/>
      <c r="H200" s="61"/>
      <c r="I200" s="61"/>
      <c r="J200" s="61"/>
      <c r="K200" s="61"/>
      <c r="L200" s="61"/>
      <c r="M200" s="61"/>
      <c r="N200" s="3">
        <f t="shared" si="66"/>
        <v>0</v>
      </c>
      <c r="O200" s="9">
        <f t="shared" si="67"/>
        <v>0</v>
      </c>
      <c r="P200" s="4">
        <f t="shared" si="71"/>
        <v>0</v>
      </c>
      <c r="Q200" s="11">
        <f t="shared" si="72"/>
        <v>0</v>
      </c>
      <c r="R200" s="10">
        <f t="shared" si="70"/>
        <v>0</v>
      </c>
    </row>
    <row r="201" spans="1:18">
      <c r="A201" s="61">
        <v>10</v>
      </c>
      <c r="B201" s="61"/>
      <c r="C201" s="12"/>
      <c r="D201" s="61"/>
      <c r="E201" s="61"/>
      <c r="F201" s="61"/>
      <c r="G201" s="61"/>
      <c r="H201" s="61"/>
      <c r="I201" s="61"/>
      <c r="J201" s="61"/>
      <c r="K201" s="61"/>
      <c r="L201" s="61"/>
      <c r="M201" s="61"/>
      <c r="N201" s="3">
        <f t="shared" si="66"/>
        <v>0</v>
      </c>
      <c r="O201" s="9">
        <f t="shared" si="67"/>
        <v>0</v>
      </c>
      <c r="P201" s="4">
        <f t="shared" si="71"/>
        <v>0</v>
      </c>
      <c r="Q201" s="11">
        <f t="shared" si="72"/>
        <v>0</v>
      </c>
      <c r="R201" s="10">
        <f t="shared" si="70"/>
        <v>0</v>
      </c>
    </row>
    <row r="202" spans="1:18">
      <c r="A202" s="64" t="s">
        <v>34</v>
      </c>
      <c r="B202" s="65"/>
      <c r="C202" s="65"/>
      <c r="D202" s="65"/>
      <c r="E202" s="65"/>
      <c r="F202" s="65"/>
      <c r="G202" s="65"/>
      <c r="H202" s="65"/>
      <c r="I202" s="65"/>
      <c r="J202" s="65"/>
      <c r="K202" s="65"/>
      <c r="L202" s="65"/>
      <c r="M202" s="65"/>
      <c r="N202" s="65"/>
      <c r="O202" s="65"/>
      <c r="P202" s="65"/>
      <c r="Q202" s="66"/>
      <c r="R202" s="10">
        <f>SUM(R192:R201)</f>
        <v>0</v>
      </c>
    </row>
    <row r="203" spans="1:18" ht="15.75">
      <c r="A203" s="24" t="s">
        <v>67</v>
      </c>
      <c r="B203" s="24"/>
      <c r="C203" s="15"/>
      <c r="D203" s="15"/>
      <c r="E203" s="15"/>
      <c r="F203" s="15"/>
      <c r="G203" s="15"/>
      <c r="H203" s="15"/>
      <c r="I203" s="15"/>
      <c r="J203" s="15"/>
      <c r="K203" s="15"/>
      <c r="L203" s="15"/>
      <c r="M203" s="15"/>
      <c r="N203" s="15"/>
      <c r="O203" s="15"/>
      <c r="P203" s="15"/>
      <c r="Q203" s="15"/>
      <c r="R203" s="16"/>
    </row>
    <row r="204" spans="1:18">
      <c r="A204" s="49" t="s">
        <v>41</v>
      </c>
      <c r="B204" s="49"/>
      <c r="C204" s="49"/>
      <c r="D204" s="49"/>
      <c r="E204" s="49"/>
      <c r="F204" s="49"/>
      <c r="G204" s="49"/>
      <c r="H204" s="49"/>
      <c r="I204" s="49"/>
      <c r="J204" s="15"/>
      <c r="K204" s="15"/>
      <c r="L204" s="15"/>
      <c r="M204" s="15"/>
      <c r="N204" s="15"/>
      <c r="O204" s="15"/>
      <c r="P204" s="15"/>
      <c r="Q204" s="15"/>
      <c r="R204" s="16"/>
    </row>
    <row r="205" spans="1:18" s="8" customFormat="1">
      <c r="A205" s="49"/>
      <c r="B205" s="49"/>
      <c r="C205" s="49"/>
      <c r="D205" s="49"/>
      <c r="E205" s="49"/>
      <c r="F205" s="49"/>
      <c r="G205" s="49"/>
      <c r="H205" s="49"/>
      <c r="I205" s="49"/>
      <c r="J205" s="15"/>
      <c r="K205" s="15"/>
      <c r="L205" s="15"/>
      <c r="M205" s="15"/>
      <c r="N205" s="15"/>
      <c r="O205" s="15"/>
      <c r="P205" s="15"/>
      <c r="Q205" s="15"/>
      <c r="R205" s="16"/>
    </row>
    <row r="206" spans="1:18" ht="13.9" customHeight="1">
      <c r="A206" s="67" t="s">
        <v>66</v>
      </c>
      <c r="B206" s="68"/>
      <c r="C206" s="68"/>
      <c r="D206" s="68"/>
      <c r="E206" s="68"/>
      <c r="F206" s="68"/>
      <c r="G206" s="68"/>
      <c r="H206" s="68"/>
      <c r="I206" s="68"/>
      <c r="J206" s="68"/>
      <c r="K206" s="68"/>
      <c r="L206" s="68"/>
      <c r="M206" s="68"/>
      <c r="N206" s="68"/>
      <c r="O206" s="68"/>
      <c r="P206" s="68"/>
      <c r="Q206" s="57"/>
      <c r="R206" s="8"/>
    </row>
    <row r="207" spans="1:18" ht="15.6" customHeight="1">
      <c r="A207" s="69" t="s">
        <v>27</v>
      </c>
      <c r="B207" s="70"/>
      <c r="C207" s="70"/>
      <c r="D207" s="50"/>
      <c r="E207" s="50"/>
      <c r="F207" s="50"/>
      <c r="G207" s="50"/>
      <c r="H207" s="50"/>
      <c r="I207" s="50"/>
      <c r="J207" s="50"/>
      <c r="K207" s="50"/>
      <c r="L207" s="50"/>
      <c r="M207" s="50"/>
      <c r="N207" s="50"/>
      <c r="O207" s="50"/>
      <c r="P207" s="50"/>
      <c r="Q207" s="57"/>
      <c r="R207" s="8"/>
    </row>
    <row r="208" spans="1:18" ht="13.9" customHeight="1">
      <c r="A208" s="67" t="s">
        <v>38</v>
      </c>
      <c r="B208" s="68"/>
      <c r="C208" s="68"/>
      <c r="D208" s="68"/>
      <c r="E208" s="68"/>
      <c r="F208" s="68"/>
      <c r="G208" s="68"/>
      <c r="H208" s="68"/>
      <c r="I208" s="68"/>
      <c r="J208" s="68"/>
      <c r="K208" s="68"/>
      <c r="L208" s="68"/>
      <c r="M208" s="68"/>
      <c r="N208" s="68"/>
      <c r="O208" s="68"/>
      <c r="P208" s="68"/>
      <c r="Q208" s="57"/>
      <c r="R208" s="8"/>
    </row>
    <row r="209" spans="1:18">
      <c r="A209" s="61">
        <v>1</v>
      </c>
      <c r="B209" s="61"/>
      <c r="C209" s="12"/>
      <c r="D209" s="61"/>
      <c r="E209" s="61"/>
      <c r="F209" s="61"/>
      <c r="G209" s="61"/>
      <c r="H209" s="61"/>
      <c r="I209" s="61"/>
      <c r="J209" s="61"/>
      <c r="K209" s="61"/>
      <c r="L209" s="61"/>
      <c r="M209" s="61"/>
      <c r="N209" s="3">
        <f t="shared" ref="N209:N217" si="73">(IF(F209="OŽ",IF(L209=1,550.8,IF(L209=2,426.38,IF(L209=3,342.14,IF(L209=4,181.44,IF(L209=5,168.48,IF(L209=6,155.52,IF(L209=7,148.5,IF(L209=8,144,0))))))))+IF(L209&lt;=8,0,IF(L209&lt;=16,137.7,IF(L209&lt;=24,108,IF(L209&lt;=32,80.1,IF(L209&lt;=36,52.2,0)))))-IF(L209&lt;=8,0,IF(L209&lt;=16,(L209-9)*2.754,IF(L209&lt;=24,(L209-17)* 2.754,IF(L209&lt;=32,(L209-25)* 2.754,IF(L209&lt;=36,(L209-33)*2.754,0))))),0)+IF(F209="PČ",IF(L209=1,449,IF(L209=2,314.6,IF(L209=3,238,IF(L209=4,172,IF(L209=5,159,IF(L209=6,145,IF(L209=7,132,IF(L209=8,119,0))))))))+IF(L209&lt;=8,0,IF(L209&lt;=16,88,IF(L209&lt;=24,55,IF(L209&lt;=32,22,0))))-IF(L209&lt;=8,0,IF(L209&lt;=16,(L209-9)*2.245,IF(L209&lt;=24,(L209-17)*2.245,IF(L209&lt;=32,(L209-25)*2.245,0)))),0)+IF(F209="PČneol",IF(L209=1,85,IF(L209=2,64.61,IF(L209=3,50.76,IF(L209=4,16.25,IF(L209=5,15,IF(L209=6,13.75,IF(L209=7,12.5,IF(L209=8,11.25,0))))))))+IF(L209&lt;=8,0,IF(L209&lt;=16,9,0))-IF(L209&lt;=8,0,IF(L209&lt;=16,(L209-9)*0.425,0)),0)+IF(F209="PŽ",IF(L209=1,85,IF(L209=2,59.5,IF(L209=3,45,IF(L209=4,32.5,IF(L209=5,30,IF(L209=6,27.5,IF(L209=7,25,IF(L209=8,22.5,0))))))))+IF(L209&lt;=8,0,IF(L209&lt;=16,19,IF(L209&lt;=24,13,IF(L209&lt;=32,8,0))))-IF(L209&lt;=8,0,IF(L209&lt;=16,(L209-9)*0.425,IF(L209&lt;=24,(L209-17)*0.425,IF(L209&lt;=32,(L209-25)*0.425,0)))),0)+IF(F209="EČ",IF(L209=1,204,IF(L209=2,156.24,IF(L209=3,123.84,IF(L209=4,72,IF(L209=5,66,IF(L209=6,60,IF(L209=7,54,IF(L209=8,48,0))))))))+IF(L209&lt;=8,0,IF(L209&lt;=16,40,IF(L209&lt;=24,25,0)))-IF(L209&lt;=8,0,IF(L209&lt;=16,(L209-9)*1.02,IF(L209&lt;=24,(L209-17)*1.02,0))),0)+IF(F209="EČneol",IF(L209=1,68,IF(L209=2,51.69,IF(L209=3,40.61,IF(L209=4,13,IF(L209=5,12,IF(L209=6,11,IF(L209=7,10,IF(L209=8,9,0)))))))))+IF(F209="EŽ",IF(L209=1,68,IF(L209=2,47.6,IF(L209=3,36,IF(L209=4,18,IF(L209=5,16.5,IF(L209=6,15,IF(L209=7,13.5,IF(L209=8,12,0))))))))+IF(L209&lt;=8,0,IF(L209&lt;=16,10,IF(L209&lt;=24,6,0)))-IF(L209&lt;=8,0,IF(L209&lt;=16,(L209-9)*0.34,IF(L209&lt;=24,(L209-17)*0.34,0))),0)+IF(F209="PT",IF(L209=1,68,IF(L209=2,52.08,IF(L209=3,41.28,IF(L209=4,24,IF(L209=5,22,IF(L209=6,20,IF(L209=7,18,IF(L209=8,16,0))))))))+IF(L209&lt;=8,0,IF(L209&lt;=16,13,IF(L209&lt;=24,9,IF(L209&lt;=32,4,0))))-IF(L209&lt;=8,0,IF(L209&lt;=16,(L209-9)*0.34,IF(L209&lt;=24,(L209-17)*0.34,IF(L209&lt;=32,(L209-25)*0.34,0)))),0)+IF(F209="JOŽ",IF(L209=1,85,IF(L209=2,59.5,IF(L209=3,45,IF(L209=4,32.5,IF(L209=5,30,IF(L209=6,27.5,IF(L209=7,25,IF(L209=8,22.5,0))))))))+IF(L209&lt;=8,0,IF(L209&lt;=16,19,IF(L209&lt;=24,13,0)))-IF(L209&lt;=8,0,IF(L209&lt;=16,(L209-9)*0.425,IF(L209&lt;=24,(L209-17)*0.425,0))),0)+IF(F209="JPČ",IF(L209=1,68,IF(L209=2,47.6,IF(L209=3,36,IF(L209=4,26,IF(L209=5,24,IF(L209=6,22,IF(L209=7,20,IF(L209=8,18,0))))))))+IF(L209&lt;=8,0,IF(L209&lt;=16,13,IF(L209&lt;=24,9,0)))-IF(L209&lt;=8,0,IF(L209&lt;=16,(L209-9)*0.34,IF(L209&lt;=24,(L209-17)*0.34,0))),0)+IF(F209="JEČ",IF(L209=1,34,IF(L209=2,26.04,IF(L209=3,20.6,IF(L209=4,12,IF(L209=5,11,IF(L209=6,10,IF(L209=7,9,IF(L209=8,8,0))))))))+IF(L209&lt;=8,0,IF(L209&lt;=16,6,0))-IF(L209&lt;=8,0,IF(L209&lt;=16,(L209-9)*0.17,0)),0)+IF(F209="JEOF",IF(L209=1,34,IF(L209=2,26.04,IF(L209=3,20.6,IF(L209=4,12,IF(L209=5,11,IF(L209=6,10,IF(L209=7,9,IF(L209=8,8,0))))))))+IF(L209&lt;=8,0,IF(L209&lt;=16,6,0))-IF(L209&lt;=8,0,IF(L209&lt;=16,(L209-9)*0.17,0)),0)+IF(F209="JnPČ",IF(L209=1,51,IF(L209=2,35.7,IF(L209=3,27,IF(L209=4,19.5,IF(L209=5,18,IF(L209=6,16.5,IF(L209=7,15,IF(L209=8,13.5,0))))))))+IF(L209&lt;=8,0,IF(L209&lt;=16,10,0))-IF(L209&lt;=8,0,IF(L209&lt;=16,(L209-9)*0.255,0)),0)+IF(F209="JnEČ",IF(L209=1,25.5,IF(L209=2,19.53,IF(L209=3,15.48,IF(L209=4,9,IF(L209=5,8.25,IF(L209=6,7.5,IF(L209=7,6.75,IF(L209=8,6,0))))))))+IF(L209&lt;=8,0,IF(L209&lt;=16,5,0))-IF(L209&lt;=8,0,IF(L209&lt;=16,(L209-9)*0.1275,0)),0)+IF(F209="JčPČ",IF(L209=1,21.25,IF(L209=2,14.5,IF(L209=3,11.5,IF(L209=4,7,IF(L209=5,6.5,IF(L209=6,6,IF(L209=7,5.5,IF(L209=8,5,0))))))))+IF(L209&lt;=8,0,IF(L209&lt;=16,4,0))-IF(L209&lt;=8,0,IF(L209&lt;=16,(L209-9)*0.10625,0)),0)+IF(F209="JčEČ",IF(L209=1,17,IF(L209=2,13.02,IF(L209=3,10.32,IF(L209=4,6,IF(L209=5,5.5,IF(L209=6,5,IF(L209=7,4.5,IF(L209=8,4,0))))))))+IF(L209&lt;=8,0,IF(L209&lt;=16,3,0))-IF(L209&lt;=8,0,IF(L209&lt;=16,(L209-9)*0.085,0)),0)+IF(F209="NEAK",IF(L209=1,11.48,IF(L209=2,8.79,IF(L209=3,6.97,IF(L209=4,4.05,IF(L209=5,3.71,IF(L209=6,3.38,IF(L209=7,3.04,IF(L209=8,2.7,0))))))))+IF(L209&lt;=8,0,IF(L209&lt;=16,2,IF(L209&lt;=24,1.3,0)))-IF(L209&lt;=8,0,IF(L209&lt;=16,(L209-9)*0.0574,IF(L209&lt;=24,(L209-17)*0.0574,0))),0))*IF(L209&lt;0,1,IF(OR(F209="PČ",F209="PŽ",F209="PT"),IF(J209&lt;32,J209/32,1),1))* IF(L209&lt;0,1,IF(OR(F209="EČ",F209="EŽ",F209="JOŽ",F209="JPČ",F209="NEAK"),IF(J209&lt;24,J209/24,1),1))*IF(L209&lt;0,1,IF(OR(F209="PČneol",F209="JEČ",F209="JEOF",F209="JnPČ",F209="JnEČ",F209="JčPČ",F209="JčEČ"),IF(J209&lt;16,J209/16,1),1))*IF(L209&lt;0,1,IF(F209="EČneol",IF(J209&lt;8,J209/8,1),1))</f>
        <v>0</v>
      </c>
      <c r="O209" s="9">
        <f t="shared" ref="O209:O218" si="74">IF(F209="OŽ",N209,IF(H209="Ne",IF(J209*0.3&lt;J209-L209,N209,0),IF(J209*0.1&lt;J209-L209,N209,0)))</f>
        <v>0</v>
      </c>
      <c r="P209" s="4">
        <f t="shared" ref="P209" si="75">IF(O209=0,0,IF(F209="OŽ",IF(L209&gt;35,0,IF(J209&gt;35,(36-L209)*1.836,((36-L209)-(36-J209))*1.836)),0)+IF(F209="PČ",IF(L209&gt;31,0,IF(J209&gt;31,(32-L209)*1.347,((32-L209)-(32-J209))*1.347)),0)+ IF(F209="PČneol",IF(L209&gt;15,0,IF(J209&gt;15,(16-L209)*0.255,((16-L209)-(16-J209))*0.255)),0)+IF(F209="PŽ",IF(L209&gt;31,0,IF(J209&gt;31,(32-L209)*0.255,((32-L209)-(32-J209))*0.255)),0)+IF(F209="EČ",IF(L209&gt;23,0,IF(J209&gt;23,(24-L209)*0.612,((24-L209)-(24-J209))*0.612)),0)+IF(F209="EČneol",IF(L209&gt;7,0,IF(J209&gt;7,(8-L209)*0.204,((8-L209)-(8-J209))*0.204)),0)+IF(F209="EŽ",IF(L209&gt;23,0,IF(J209&gt;23,(24-L209)*0.204,((24-L209)-(24-J209))*0.204)),0)+IF(F209="PT",IF(L209&gt;31,0,IF(J209&gt;31,(32-L209)*0.204,((32-L209)-(32-J209))*0.204)),0)+IF(F209="JOŽ",IF(L209&gt;23,0,IF(J209&gt;23,(24-L209)*0.255,((24-L209)-(24-J209))*0.255)),0)+IF(F209="JPČ",IF(L209&gt;23,0,IF(J209&gt;23,(24-L209)*0.204,((24-L209)-(24-J209))*0.204)),0)+IF(F209="JEČ",IF(L209&gt;15,0,IF(J209&gt;15,(16-L209)*0.102,((16-L209)-(16-J209))*0.102)),0)+IF(F209="JEOF",IF(L209&gt;15,0,IF(J209&gt;15,(16-L209)*0.102,((16-L209)-(16-J209))*0.102)),0)+IF(F209="JnPČ",IF(L209&gt;15,0,IF(J209&gt;15,(16-L209)*0.153,((16-L209)-(16-J209))*0.153)),0)+IF(F209="JnEČ",IF(L209&gt;15,0,IF(J209&gt;15,(16-L209)*0.0765,((16-L209)-(16-J209))*0.0765)),0)+IF(F209="JčPČ",IF(L209&gt;15,0,IF(J209&gt;15,(16-L209)*0.06375,((16-L209)-(16-J209))*0.06375)),0)+IF(F209="JčEČ",IF(L209&gt;15,0,IF(J209&gt;15,(16-L209)*0.051,((16-L209)-(16-J209))*0.051)),0)+IF(F209="NEAK",IF(L209&gt;23,0,IF(J209&gt;23,(24-L209)*0.03444,((24-L209)-(24-J209))*0.03444)),0))</f>
        <v>0</v>
      </c>
      <c r="Q209" s="11">
        <f t="shared" ref="Q209" si="76">IF(ISERROR(P209*100/N209),0,(P209*100/N209))</f>
        <v>0</v>
      </c>
      <c r="R209" s="10">
        <f t="shared" ref="R209:R218" si="77">IF(Q209&lt;=30,O209+P209,O209+O209*0.3)*IF(G209=1,0.4,IF(G209=2,0.75,IF(G209="1 (kas 4 m. 1 k. nerengiamos)",0.52,1)))*IF(D209="olimpinė",1,IF(M209="Ne",0.5,1))*IF(OR(A$5="Lietuvos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federacija"),IF(OR(J209&lt;8,K209&lt;16),0,1),1)*E209*IF(I209&lt;=1,1,1/I209)*IF(OR(A$5="Lietuvos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10" spans="1:18">
      <c r="A210" s="61">
        <v>2</v>
      </c>
      <c r="B210" s="61"/>
      <c r="C210" s="12"/>
      <c r="D210" s="61"/>
      <c r="E210" s="61"/>
      <c r="F210" s="61"/>
      <c r="G210" s="61"/>
      <c r="H210" s="61"/>
      <c r="I210" s="61"/>
      <c r="J210" s="61"/>
      <c r="K210" s="61"/>
      <c r="L210" s="61"/>
      <c r="M210" s="61"/>
      <c r="N210" s="3">
        <f t="shared" si="73"/>
        <v>0</v>
      </c>
      <c r="O210" s="9">
        <f t="shared" si="74"/>
        <v>0</v>
      </c>
      <c r="P210" s="4">
        <f t="shared" ref="P210:P218" si="78">IF(O210=0,0,IF(F210="OŽ",IF(L210&gt;35,0,IF(J210&gt;35,(36-L210)*1.836,((36-L210)-(36-J210))*1.836)),0)+IF(F210="PČ",IF(L210&gt;31,0,IF(J210&gt;31,(32-L210)*1.347,((32-L210)-(32-J210))*1.347)),0)+ IF(F210="PČneol",IF(L210&gt;15,0,IF(J210&gt;15,(16-L210)*0.255,((16-L210)-(16-J210))*0.255)),0)+IF(F210="PŽ",IF(L210&gt;31,0,IF(J210&gt;31,(32-L210)*0.255,((32-L210)-(32-J210))*0.255)),0)+IF(F210="EČ",IF(L210&gt;23,0,IF(J210&gt;23,(24-L210)*0.612,((24-L210)-(24-J210))*0.612)),0)+IF(F210="EČneol",IF(L210&gt;7,0,IF(J210&gt;7,(8-L210)*0.204,((8-L210)-(8-J210))*0.204)),0)+IF(F210="EŽ",IF(L210&gt;23,0,IF(J210&gt;23,(24-L210)*0.204,((24-L210)-(24-J210))*0.204)),0)+IF(F210="PT",IF(L210&gt;31,0,IF(J210&gt;31,(32-L210)*0.204,((32-L210)-(32-J210))*0.204)),0)+IF(F210="JOŽ",IF(L210&gt;23,0,IF(J210&gt;23,(24-L210)*0.255,((24-L210)-(24-J210))*0.255)),0)+IF(F210="JPČ",IF(L210&gt;23,0,IF(J210&gt;23,(24-L210)*0.204,((24-L210)-(24-J210))*0.204)),0)+IF(F210="JEČ",IF(L210&gt;15,0,IF(J210&gt;15,(16-L210)*0.102,((16-L210)-(16-J210))*0.102)),0)+IF(F210="JEOF",IF(L210&gt;15,0,IF(J210&gt;15,(16-L210)*0.102,((16-L210)-(16-J210))*0.102)),0)+IF(F210="JnPČ",IF(L210&gt;15,0,IF(J210&gt;15,(16-L210)*0.153,((16-L210)-(16-J210))*0.153)),0)+IF(F210="JnEČ",IF(L210&gt;15,0,IF(J210&gt;15,(16-L210)*0.0765,((16-L210)-(16-J210))*0.0765)),0)+IF(F210="JčPČ",IF(L210&gt;15,0,IF(J210&gt;15,(16-L210)*0.06375,((16-L210)-(16-J210))*0.06375)),0)+IF(F210="JčEČ",IF(L210&gt;15,0,IF(J210&gt;15,(16-L210)*0.051,((16-L210)-(16-J210))*0.051)),0)+IF(F210="NEAK",IF(L210&gt;23,0,IF(J210&gt;23,(24-L210)*0.03444,((24-L210)-(24-J210))*0.03444)),0))</f>
        <v>0</v>
      </c>
      <c r="Q210" s="11">
        <f t="shared" ref="Q210:Q218" si="79">IF(ISERROR(P210*100/N210),0,(P210*100/N210))</f>
        <v>0</v>
      </c>
      <c r="R210" s="10">
        <f t="shared" si="77"/>
        <v>0</v>
      </c>
    </row>
    <row r="211" spans="1:18">
      <c r="A211" s="61">
        <v>3</v>
      </c>
      <c r="B211" s="61"/>
      <c r="C211" s="12"/>
      <c r="D211" s="61"/>
      <c r="E211" s="61"/>
      <c r="F211" s="61"/>
      <c r="G211" s="61"/>
      <c r="H211" s="61"/>
      <c r="I211" s="61"/>
      <c r="J211" s="61"/>
      <c r="K211" s="61"/>
      <c r="L211" s="61"/>
      <c r="M211" s="61"/>
      <c r="N211" s="3">
        <f t="shared" si="73"/>
        <v>0</v>
      </c>
      <c r="O211" s="9">
        <f t="shared" si="74"/>
        <v>0</v>
      </c>
      <c r="P211" s="4">
        <f t="shared" si="78"/>
        <v>0</v>
      </c>
      <c r="Q211" s="11">
        <f t="shared" si="79"/>
        <v>0</v>
      </c>
      <c r="R211" s="10">
        <f t="shared" si="77"/>
        <v>0</v>
      </c>
    </row>
    <row r="212" spans="1:18">
      <c r="A212" s="61">
        <v>4</v>
      </c>
      <c r="B212" s="61"/>
      <c r="C212" s="12"/>
      <c r="D212" s="61"/>
      <c r="E212" s="61"/>
      <c r="F212" s="61"/>
      <c r="G212" s="61"/>
      <c r="H212" s="61"/>
      <c r="I212" s="61"/>
      <c r="J212" s="61"/>
      <c r="K212" s="61"/>
      <c r="L212" s="61"/>
      <c r="M212" s="61"/>
      <c r="N212" s="3">
        <f t="shared" si="73"/>
        <v>0</v>
      </c>
      <c r="O212" s="9">
        <f t="shared" si="74"/>
        <v>0</v>
      </c>
      <c r="P212" s="4">
        <f t="shared" si="78"/>
        <v>0</v>
      </c>
      <c r="Q212" s="11">
        <f t="shared" si="79"/>
        <v>0</v>
      </c>
      <c r="R212" s="10">
        <f t="shared" si="77"/>
        <v>0</v>
      </c>
    </row>
    <row r="213" spans="1:18">
      <c r="A213" s="61">
        <v>5</v>
      </c>
      <c r="B213" s="61"/>
      <c r="C213" s="12"/>
      <c r="D213" s="61"/>
      <c r="E213" s="61"/>
      <c r="F213" s="61"/>
      <c r="G213" s="61"/>
      <c r="H213" s="61"/>
      <c r="I213" s="61"/>
      <c r="J213" s="61"/>
      <c r="K213" s="61"/>
      <c r="L213" s="61"/>
      <c r="M213" s="61"/>
      <c r="N213" s="3">
        <f t="shared" si="73"/>
        <v>0</v>
      </c>
      <c r="O213" s="9">
        <f t="shared" si="74"/>
        <v>0</v>
      </c>
      <c r="P213" s="4">
        <f t="shared" si="78"/>
        <v>0</v>
      </c>
      <c r="Q213" s="11">
        <f t="shared" si="79"/>
        <v>0</v>
      </c>
      <c r="R213" s="10">
        <f t="shared" si="77"/>
        <v>0</v>
      </c>
    </row>
    <row r="214" spans="1:18">
      <c r="A214" s="61">
        <v>6</v>
      </c>
      <c r="B214" s="61"/>
      <c r="C214" s="12"/>
      <c r="D214" s="61"/>
      <c r="E214" s="61"/>
      <c r="F214" s="61"/>
      <c r="G214" s="61"/>
      <c r="H214" s="61"/>
      <c r="I214" s="61"/>
      <c r="J214" s="61"/>
      <c r="K214" s="61"/>
      <c r="L214" s="61"/>
      <c r="M214" s="61"/>
      <c r="N214" s="3">
        <f t="shared" si="73"/>
        <v>0</v>
      </c>
      <c r="O214" s="9">
        <f t="shared" si="74"/>
        <v>0</v>
      </c>
      <c r="P214" s="4">
        <f t="shared" si="78"/>
        <v>0</v>
      </c>
      <c r="Q214" s="11">
        <f t="shared" si="79"/>
        <v>0</v>
      </c>
      <c r="R214" s="10">
        <f t="shared" si="77"/>
        <v>0</v>
      </c>
    </row>
    <row r="215" spans="1:18">
      <c r="A215" s="61">
        <v>7</v>
      </c>
      <c r="B215" s="61"/>
      <c r="C215" s="12"/>
      <c r="D215" s="61"/>
      <c r="E215" s="61"/>
      <c r="F215" s="61"/>
      <c r="G215" s="61"/>
      <c r="H215" s="61"/>
      <c r="I215" s="61"/>
      <c r="J215" s="61"/>
      <c r="K215" s="61"/>
      <c r="L215" s="61"/>
      <c r="M215" s="61"/>
      <c r="N215" s="3">
        <f t="shared" si="73"/>
        <v>0</v>
      </c>
      <c r="O215" s="9">
        <f t="shared" si="74"/>
        <v>0</v>
      </c>
      <c r="P215" s="4">
        <f t="shared" si="78"/>
        <v>0</v>
      </c>
      <c r="Q215" s="11">
        <f t="shared" si="79"/>
        <v>0</v>
      </c>
      <c r="R215" s="10">
        <f t="shared" si="77"/>
        <v>0</v>
      </c>
    </row>
    <row r="216" spans="1:18">
      <c r="A216" s="61">
        <v>8</v>
      </c>
      <c r="B216" s="61"/>
      <c r="C216" s="12"/>
      <c r="D216" s="61"/>
      <c r="E216" s="61"/>
      <c r="F216" s="61"/>
      <c r="G216" s="61"/>
      <c r="H216" s="61"/>
      <c r="I216" s="61"/>
      <c r="J216" s="61"/>
      <c r="K216" s="61"/>
      <c r="L216" s="61"/>
      <c r="M216" s="61"/>
      <c r="N216" s="3">
        <f t="shared" si="73"/>
        <v>0</v>
      </c>
      <c r="O216" s="9">
        <f t="shared" si="74"/>
        <v>0</v>
      </c>
      <c r="P216" s="4">
        <f t="shared" si="78"/>
        <v>0</v>
      </c>
      <c r="Q216" s="11">
        <f t="shared" si="79"/>
        <v>0</v>
      </c>
      <c r="R216" s="10">
        <f t="shared" si="77"/>
        <v>0</v>
      </c>
    </row>
    <row r="217" spans="1:18">
      <c r="A217" s="61">
        <v>9</v>
      </c>
      <c r="B217" s="61"/>
      <c r="C217" s="12"/>
      <c r="D217" s="61"/>
      <c r="E217" s="61"/>
      <c r="F217" s="61"/>
      <c r="G217" s="61"/>
      <c r="H217" s="61"/>
      <c r="I217" s="61"/>
      <c r="J217" s="61"/>
      <c r="K217" s="61"/>
      <c r="L217" s="61"/>
      <c r="M217" s="61"/>
      <c r="N217" s="3">
        <f t="shared" si="73"/>
        <v>0</v>
      </c>
      <c r="O217" s="9">
        <f t="shared" si="74"/>
        <v>0</v>
      </c>
      <c r="P217" s="4">
        <f t="shared" si="78"/>
        <v>0</v>
      </c>
      <c r="Q217" s="11">
        <f t="shared" si="79"/>
        <v>0</v>
      </c>
      <c r="R217" s="10">
        <f t="shared" si="77"/>
        <v>0</v>
      </c>
    </row>
    <row r="218" spans="1:18">
      <c r="A218" s="61">
        <v>10</v>
      </c>
      <c r="B218" s="61"/>
      <c r="C218" s="12"/>
      <c r="D218" s="61"/>
      <c r="E218" s="61"/>
      <c r="F218" s="61"/>
      <c r="G218" s="61"/>
      <c r="H218" s="61"/>
      <c r="I218" s="61"/>
      <c r="J218" s="61"/>
      <c r="K218" s="61"/>
      <c r="L218" s="61"/>
      <c r="M218" s="61"/>
      <c r="N218" s="3">
        <f>(IF(F218="OŽ",IF(L218=1,550.8,IF(L218=2,426.38,IF(L218=3,342.14,IF(L218=4,181.44,IF(L218=5,168.48,IF(L218=6,155.52,IF(L218=7,148.5,IF(L218=8,144,0))))))))+IF(L218&lt;=8,0,IF(L218&lt;=16,137.7,IF(L218&lt;=24,108,IF(L218&lt;=32,80.1,IF(L218&lt;=36,52.2,0)))))-IF(L218&lt;=8,0,IF(L218&lt;=16,(L218-9)*2.754,IF(L218&lt;=24,(L218-17)* 2.754,IF(L218&lt;=32,(L218-25)* 2.754,IF(L218&lt;=36,(L218-33)*2.754,0))))),0)+IF(F218="PČ",IF(L218=1,449,IF(L218=2,314.6,IF(L218=3,238,IF(L218=4,172,IF(L218=5,159,IF(L218=6,145,IF(L218=7,132,IF(L218=8,119,0))))))))+IF(L218&lt;=8,0,IF(L218&lt;=16,88,IF(L218&lt;=24,55,IF(L218&lt;=32,22,0))))-IF(L218&lt;=8,0,IF(L218&lt;=16,(L218-9)*2.245,IF(L218&lt;=24,(L218-17)*2.245,IF(L218&lt;=32,(L218-25)*2.245,0)))),0)+IF(F218="PČneol",IF(L218=1,85,IF(L218=2,64.61,IF(L218=3,50.76,IF(L218=4,16.25,IF(L218=5,15,IF(L218=6,13.75,IF(L218=7,12.5,IF(L218=8,11.25,0))))))))+IF(L218&lt;=8,0,IF(L218&lt;=16,9,0))-IF(L218&lt;=8,0,IF(L218&lt;=16,(L218-9)*0.425,0)),0)+IF(F218="PŽ",IF(L218=1,85,IF(L218=2,59.5,IF(L218=3,45,IF(L218=4,32.5,IF(L218=5,30,IF(L218=6,27.5,IF(L218=7,25,IF(L218=8,22.5,0))))))))+IF(L218&lt;=8,0,IF(L218&lt;=16,19,IF(L218&lt;=24,13,IF(L218&lt;=32,8,0))))-IF(L218&lt;=8,0,IF(L218&lt;=16,(L218-9)*0.425,IF(L218&lt;=24,(L218-17)*0.425,IF(L218&lt;=32,(L218-25)*0.425,0)))),0)+IF(F218="EČ",IF(L218=1,204,IF(L218=2,156.24,IF(L218=3,123.84,IF(L218=4,72,IF(L218=5,66,IF(L218=6,60,IF(L218=7,54,IF(L218=8,48,0))))))))+IF(L218&lt;=8,0,IF(L218&lt;=16,40,IF(L218&lt;=24,25,0)))-IF(L218&lt;=8,0,IF(L218&lt;=16,(L218-9)*1.02,IF(L218&lt;=24,(L218-17)*1.02,0))),0)+IF(F218="EČneol",IF(L218=1,68,IF(L218=2,51.69,IF(L218=3,40.61,IF(L218=4,13,IF(L218=5,12,IF(L218=6,11,IF(L218=7,10,IF(L218=8,9,0)))))))))+IF(F218="EŽ",IF(L218=1,68,IF(L218=2,47.6,IF(L218=3,36,IF(L218=4,18,IF(L218=5,16.5,IF(L218=6,15,IF(L218=7,13.5,IF(L218=8,12,0))))))))+IF(L218&lt;=8,0,IF(L218&lt;=16,10,IF(L218&lt;=24,6,0)))-IF(L218&lt;=8,0,IF(L218&lt;=16,(L218-9)*0.34,IF(L218&lt;=24,(L218-17)*0.34,0))),0)+IF(F218="PT",IF(L218=1,68,IF(L218=2,52.08,IF(L218=3,41.28,IF(L218=4,24,IF(L218=5,22,IF(L218=6,20,IF(L218=7,18,IF(L218=8,16,0))))))))+IF(L218&lt;=8,0,IF(L218&lt;=16,13,IF(L218&lt;=24,9,IF(L218&lt;=32,4,0))))-IF(L218&lt;=8,0,IF(L218&lt;=16,(L218-9)*0.34,IF(L218&lt;=24,(L218-17)*0.34,IF(L218&lt;=32,(L218-25)*0.34,0)))),0)+IF(F218="JOŽ",IF(L218=1,85,IF(L218=2,59.5,IF(L218=3,45,IF(L218=4,32.5,IF(L218=5,30,IF(L218=6,27.5,IF(L218=7,25,IF(L218=8,22.5,0))))))))+IF(L218&lt;=8,0,IF(L218&lt;=16,19,IF(L218&lt;=24,13,0)))-IF(L218&lt;=8,0,IF(L218&lt;=16,(L218-9)*0.425,IF(L218&lt;=24,(L218-17)*0.425,0))),0)+IF(F218="JPČ",IF(L218=1,68,IF(L218=2,47.6,IF(L218=3,36,IF(L218=4,26,IF(L218=5,24,IF(L218=6,22,IF(L218=7,20,IF(L218=8,18,0))))))))+IF(L218&lt;=8,0,IF(L218&lt;=16,13,IF(L218&lt;=24,9,0)))-IF(L218&lt;=8,0,IF(L218&lt;=16,(L218-9)*0.34,IF(L218&lt;=24,(L218-17)*0.34,0))),0)+IF(F218="JEČ",IF(L218=1,34,IF(L218=2,26.04,IF(L218=3,20.6,IF(L218=4,12,IF(L218=5,11,IF(L218=6,10,IF(L218=7,9,IF(L218=8,8,0))))))))+IF(L218&lt;=8,0,IF(L218&lt;=16,6,0))-IF(L218&lt;=8,0,IF(L218&lt;=16,(L218-9)*0.17,0)),0)+IF(F218="JEOF",IF(L218=1,34,IF(L218=2,26.04,IF(L218=3,20.6,IF(L218=4,12,IF(L218=5,11,IF(L218=6,10,IF(L218=7,9,IF(L218=8,8,0))))))))+IF(L218&lt;=8,0,IF(L218&lt;=16,6,0))-IF(L218&lt;=8,0,IF(L218&lt;=16,(L218-9)*0.17,0)),0)+IF(F218="JnPČ",IF(L218=1,51,IF(L218=2,35.7,IF(L218=3,27,IF(L218=4,19.5,IF(L218=5,18,IF(L218=6,16.5,IF(L218=7,15,IF(L218=8,13.5,0))))))))+IF(L218&lt;=8,0,IF(L218&lt;=16,10,0))-IF(L218&lt;=8,0,IF(L218&lt;=16,(L218-9)*0.255,0)),0)+IF(F218="JnEČ",IF(L218=1,25.5,IF(L218=2,19.53,IF(L218=3,15.48,IF(L218=4,9,IF(L218=5,8.25,IF(L218=6,7.5,IF(L218=7,6.75,IF(L218=8,6,0))))))))+IF(L218&lt;=8,0,IF(L218&lt;=16,5,0))-IF(L218&lt;=8,0,IF(L218&lt;=16,(L218-9)*0.1275,0)),0)+IF(F218="JčPČ",IF(L218=1,21.25,IF(L218=2,14.5,IF(L218=3,11.5,IF(L218=4,7,IF(L218=5,6.5,IF(L218=6,6,IF(L218=7,5.5,IF(L218=8,5,0))))))))+IF(L218&lt;=8,0,IF(L218&lt;=16,4,0))-IF(L218&lt;=8,0,IF(L218&lt;=16,(L218-9)*0.10625,0)),0)+IF(F218="JčEČ",IF(L218=1,17,IF(L218=2,13.02,IF(L218=3,10.32,IF(L218=4,6,IF(L218=5,5.5,IF(L218=6,5,IF(L218=7,4.5,IF(L218=8,4,0))))))))+IF(L218&lt;=8,0,IF(L218&lt;=16,3,0))-IF(L218&lt;=8,0,IF(L218&lt;=16,(L218-9)*0.085,0)),0)+IF(F218="NEAK",IF(L218=1,11.48,IF(L218=2,8.79,IF(L218=3,6.97,IF(L218=4,4.05,IF(L218=5,3.71,IF(L218=6,3.38,IF(L218=7,3.04,IF(L218=8,2.7,0))))))))+IF(L218&lt;=8,0,IF(L218&lt;=16,2,IF(L218&lt;=24,1.3,0)))-IF(L218&lt;=8,0,IF(L218&lt;=16,(L218-9)*0.0574,IF(L218&lt;=24,(L218-17)*0.0574,0))),0))*IF(L218&lt;0,1,IF(OR(F218="PČ",F218="PŽ",F218="PT"),IF(J218&lt;32,J218/32,1),1))* IF(L218&lt;0,1,IF(OR(F218="EČ",F218="EŽ",F218="JOŽ",F218="JPČ",F218="NEAK"),IF(J218&lt;24,J218/24,1),1))*IF(L218&lt;0,1,IF(OR(F218="PČneol",F218="JEČ",F218="JEOF",F218="JnPČ",F218="JnEČ",F218="JčPČ",F218="JčEČ"),IF(J218&lt;16,J218/16,1),1))*IF(L218&lt;0,1,IF(F218="EČneol",IF(J218&lt;8,J218/8,1),1))</f>
        <v>0</v>
      </c>
      <c r="O218" s="9">
        <f t="shared" si="74"/>
        <v>0</v>
      </c>
      <c r="P218" s="4">
        <f t="shared" si="78"/>
        <v>0</v>
      </c>
      <c r="Q218" s="11">
        <f t="shared" si="79"/>
        <v>0</v>
      </c>
      <c r="R218" s="10">
        <f t="shared" si="77"/>
        <v>0</v>
      </c>
    </row>
    <row r="219" spans="1:18" ht="13.9" customHeight="1">
      <c r="A219" s="64" t="s">
        <v>34</v>
      </c>
      <c r="B219" s="65"/>
      <c r="C219" s="65"/>
      <c r="D219" s="65"/>
      <c r="E219" s="65"/>
      <c r="F219" s="65"/>
      <c r="G219" s="65"/>
      <c r="H219" s="65"/>
      <c r="I219" s="65"/>
      <c r="J219" s="65"/>
      <c r="K219" s="65"/>
      <c r="L219" s="65"/>
      <c r="M219" s="65"/>
      <c r="N219" s="65"/>
      <c r="O219" s="65"/>
      <c r="P219" s="65"/>
      <c r="Q219" s="66"/>
      <c r="R219" s="10">
        <f>SUM(R209:R218)</f>
        <v>0</v>
      </c>
    </row>
    <row r="220" spans="1:18" ht="15.75">
      <c r="A220" s="24" t="s">
        <v>67</v>
      </c>
      <c r="B220" s="24"/>
      <c r="C220" s="15"/>
      <c r="D220" s="15"/>
      <c r="E220" s="15"/>
      <c r="F220" s="15"/>
      <c r="G220" s="15"/>
      <c r="H220" s="15"/>
      <c r="I220" s="15"/>
      <c r="J220" s="15"/>
      <c r="K220" s="15"/>
      <c r="L220" s="15"/>
      <c r="M220" s="15"/>
      <c r="N220" s="15"/>
      <c r="O220" s="15"/>
      <c r="P220" s="15"/>
      <c r="Q220" s="15"/>
      <c r="R220" s="16"/>
    </row>
    <row r="221" spans="1:18">
      <c r="A221" s="49" t="s">
        <v>41</v>
      </c>
      <c r="B221" s="49"/>
      <c r="C221" s="49"/>
      <c r="D221" s="49"/>
      <c r="E221" s="49"/>
      <c r="F221" s="49"/>
      <c r="G221" s="49"/>
      <c r="H221" s="49"/>
      <c r="I221" s="49"/>
      <c r="J221" s="15"/>
      <c r="K221" s="15"/>
      <c r="L221" s="15"/>
      <c r="M221" s="15"/>
      <c r="N221" s="15"/>
      <c r="O221" s="15"/>
      <c r="P221" s="15"/>
      <c r="Q221" s="15"/>
      <c r="R221" s="16"/>
    </row>
    <row r="222" spans="1:18" s="8" customFormat="1">
      <c r="A222" s="49"/>
      <c r="B222" s="49"/>
      <c r="C222" s="49"/>
      <c r="D222" s="49"/>
      <c r="E222" s="49"/>
      <c r="F222" s="49"/>
      <c r="G222" s="49"/>
      <c r="H222" s="49"/>
      <c r="I222" s="49"/>
      <c r="J222" s="15"/>
      <c r="K222" s="15"/>
      <c r="L222" s="15"/>
      <c r="M222" s="15"/>
      <c r="N222" s="15"/>
      <c r="O222" s="15"/>
      <c r="P222" s="15"/>
      <c r="Q222" s="15"/>
      <c r="R222" s="16"/>
    </row>
    <row r="223" spans="1:18">
      <c r="A223" s="67" t="s">
        <v>66</v>
      </c>
      <c r="B223" s="68"/>
      <c r="C223" s="68"/>
      <c r="D223" s="68"/>
      <c r="E223" s="68"/>
      <c r="F223" s="68"/>
      <c r="G223" s="68"/>
      <c r="H223" s="68"/>
      <c r="I223" s="68"/>
      <c r="J223" s="68"/>
      <c r="K223" s="68"/>
      <c r="L223" s="68"/>
      <c r="M223" s="68"/>
      <c r="N223" s="68"/>
      <c r="O223" s="68"/>
      <c r="P223" s="68"/>
      <c r="Q223" s="57"/>
      <c r="R223" s="8"/>
    </row>
    <row r="224" spans="1:18" ht="18">
      <c r="A224" s="69" t="s">
        <v>27</v>
      </c>
      <c r="B224" s="70"/>
      <c r="C224" s="70"/>
      <c r="D224" s="50"/>
      <c r="E224" s="50"/>
      <c r="F224" s="50"/>
      <c r="G224" s="50"/>
      <c r="H224" s="50"/>
      <c r="I224" s="50"/>
      <c r="J224" s="50"/>
      <c r="K224" s="50"/>
      <c r="L224" s="50"/>
      <c r="M224" s="50"/>
      <c r="N224" s="50"/>
      <c r="O224" s="50"/>
      <c r="P224" s="50"/>
      <c r="Q224" s="57"/>
      <c r="R224" s="8"/>
    </row>
    <row r="225" spans="1:18">
      <c r="A225" s="67" t="s">
        <v>38</v>
      </c>
      <c r="B225" s="68"/>
      <c r="C225" s="68"/>
      <c r="D225" s="68"/>
      <c r="E225" s="68"/>
      <c r="F225" s="68"/>
      <c r="G225" s="68"/>
      <c r="H225" s="68"/>
      <c r="I225" s="68"/>
      <c r="J225" s="68"/>
      <c r="K225" s="68"/>
      <c r="L225" s="68"/>
      <c r="M225" s="68"/>
      <c r="N225" s="68"/>
      <c r="O225" s="68"/>
      <c r="P225" s="68"/>
      <c r="Q225" s="57"/>
      <c r="R225" s="8"/>
    </row>
    <row r="226" spans="1:18">
      <c r="A226" s="61">
        <v>1</v>
      </c>
      <c r="B226" s="61"/>
      <c r="C226" s="12"/>
      <c r="D226" s="61"/>
      <c r="E226" s="61"/>
      <c r="F226" s="61"/>
      <c r="G226" s="61"/>
      <c r="H226" s="61"/>
      <c r="I226" s="61"/>
      <c r="J226" s="61"/>
      <c r="K226" s="61"/>
      <c r="L226" s="61"/>
      <c r="M226" s="61"/>
      <c r="N226" s="3">
        <f>(IF(F226="OŽ",IF(L226=1,550.8,IF(L226=2,426.38,IF(L226=3,342.14,IF(L226=4,181.44,IF(L226=5,168.48,IF(L226=6,155.52,IF(L226=7,148.5,IF(L226=8,144,0))))))))+IF(L226&lt;=8,0,IF(L226&lt;=16,137.7,IF(L226&lt;=24,108,IF(L226&lt;=32,80.1,IF(L226&lt;=36,52.2,0)))))-IF(L226&lt;=8,0,IF(L226&lt;=16,(L226-9)*2.754,IF(L226&lt;=24,(L226-17)* 2.754,IF(L226&lt;=32,(L226-25)* 2.754,IF(L226&lt;=36,(L226-33)*2.754,0))))),0)+IF(F226="PČ",IF(L226=1,449,IF(L226=2,314.6,IF(L226=3,238,IF(L226=4,172,IF(L226=5,159,IF(L226=6,145,IF(L226=7,132,IF(L226=8,119,0))))))))+IF(L226&lt;=8,0,IF(L226&lt;=16,88,IF(L226&lt;=24,55,IF(L226&lt;=32,22,0))))-IF(L226&lt;=8,0,IF(L226&lt;=16,(L226-9)*2.245,IF(L226&lt;=24,(L226-17)*2.245,IF(L226&lt;=32,(L226-25)*2.245,0)))),0)+IF(F226="PČneol",IF(L226=1,85,IF(L226=2,64.61,IF(L226=3,50.76,IF(L226=4,16.25,IF(L226=5,15,IF(L226=6,13.75,IF(L226=7,12.5,IF(L226=8,11.25,0))))))))+IF(L226&lt;=8,0,IF(L226&lt;=16,9,0))-IF(L226&lt;=8,0,IF(L226&lt;=16,(L226-9)*0.425,0)),0)+IF(F226="PŽ",IF(L226=1,85,IF(L226=2,59.5,IF(L226=3,45,IF(L226=4,32.5,IF(L226=5,30,IF(L226=6,27.5,IF(L226=7,25,IF(L226=8,22.5,0))))))))+IF(L226&lt;=8,0,IF(L226&lt;=16,19,IF(L226&lt;=24,13,IF(L226&lt;=32,8,0))))-IF(L226&lt;=8,0,IF(L226&lt;=16,(L226-9)*0.425,IF(L226&lt;=24,(L226-17)*0.425,IF(L226&lt;=32,(L226-25)*0.425,0)))),0)+IF(F226="EČ",IF(L226=1,204,IF(L226=2,156.24,IF(L226=3,123.84,IF(L226=4,72,IF(L226=5,66,IF(L226=6,60,IF(L226=7,54,IF(L226=8,48,0))))))))+IF(L226&lt;=8,0,IF(L226&lt;=16,40,IF(L226&lt;=24,25,0)))-IF(L226&lt;=8,0,IF(L226&lt;=16,(L226-9)*1.02,IF(L226&lt;=24,(L226-17)*1.02,0))),0)+IF(F226="EČneol",IF(L226=1,68,IF(L226=2,51.69,IF(L226=3,40.61,IF(L226=4,13,IF(L226=5,12,IF(L226=6,11,IF(L226=7,10,IF(L226=8,9,0)))))))))+IF(F226="EŽ",IF(L226=1,68,IF(L226=2,47.6,IF(L226=3,36,IF(L226=4,18,IF(L226=5,16.5,IF(L226=6,15,IF(L226=7,13.5,IF(L226=8,12,0))))))))+IF(L226&lt;=8,0,IF(L226&lt;=16,10,IF(L226&lt;=24,6,0)))-IF(L226&lt;=8,0,IF(L226&lt;=16,(L226-9)*0.34,IF(L226&lt;=24,(L226-17)*0.34,0))),0)+IF(F226="PT",IF(L226=1,68,IF(L226=2,52.08,IF(L226=3,41.28,IF(L226=4,24,IF(L226=5,22,IF(L226=6,20,IF(L226=7,18,IF(L226=8,16,0))))))))+IF(L226&lt;=8,0,IF(L226&lt;=16,13,IF(L226&lt;=24,9,IF(L226&lt;=32,4,0))))-IF(L226&lt;=8,0,IF(L226&lt;=16,(L226-9)*0.34,IF(L226&lt;=24,(L226-17)*0.34,IF(L226&lt;=32,(L226-25)*0.34,0)))),0)+IF(F226="JOŽ",IF(L226=1,85,IF(L226=2,59.5,IF(L226=3,45,IF(L226=4,32.5,IF(L226=5,30,IF(L226=6,27.5,IF(L226=7,25,IF(L226=8,22.5,0))))))))+IF(L226&lt;=8,0,IF(L226&lt;=16,19,IF(L226&lt;=24,13,0)))-IF(L226&lt;=8,0,IF(L226&lt;=16,(L226-9)*0.425,IF(L226&lt;=24,(L226-17)*0.425,0))),0)+IF(F226="JPČ",IF(L226=1,68,IF(L226=2,47.6,IF(L226=3,36,IF(L226=4,26,IF(L226=5,24,IF(L226=6,22,IF(L226=7,20,IF(L226=8,18,0))))))))+IF(L226&lt;=8,0,IF(L226&lt;=16,13,IF(L226&lt;=24,9,0)))-IF(L226&lt;=8,0,IF(L226&lt;=16,(L226-9)*0.34,IF(L226&lt;=24,(L226-17)*0.34,0))),0)+IF(F226="JEČ",IF(L226=1,34,IF(L226=2,26.04,IF(L226=3,20.6,IF(L226=4,12,IF(L226=5,11,IF(L226=6,10,IF(L226=7,9,IF(L226=8,8,0))))))))+IF(L226&lt;=8,0,IF(L226&lt;=16,6,0))-IF(L226&lt;=8,0,IF(L226&lt;=16,(L226-9)*0.17,0)),0)+IF(F226="JEOF",IF(L226=1,34,IF(L226=2,26.04,IF(L226=3,20.6,IF(L226=4,12,IF(L226=5,11,IF(L226=6,10,IF(L226=7,9,IF(L226=8,8,0))))))))+IF(L226&lt;=8,0,IF(L226&lt;=16,6,0))-IF(L226&lt;=8,0,IF(L226&lt;=16,(L226-9)*0.17,0)),0)+IF(F226="JnPČ",IF(L226=1,51,IF(L226=2,35.7,IF(L226=3,27,IF(L226=4,19.5,IF(L226=5,18,IF(L226=6,16.5,IF(L226=7,15,IF(L226=8,13.5,0))))))))+IF(L226&lt;=8,0,IF(L226&lt;=16,10,0))-IF(L226&lt;=8,0,IF(L226&lt;=16,(L226-9)*0.255,0)),0)+IF(F226="JnEČ",IF(L226=1,25.5,IF(L226=2,19.53,IF(L226=3,15.48,IF(L226=4,9,IF(L226=5,8.25,IF(L226=6,7.5,IF(L226=7,6.75,IF(L226=8,6,0))))))))+IF(L226&lt;=8,0,IF(L226&lt;=16,5,0))-IF(L226&lt;=8,0,IF(L226&lt;=16,(L226-9)*0.1275,0)),0)+IF(F226="JčPČ",IF(L226=1,21.25,IF(L226=2,14.5,IF(L226=3,11.5,IF(L226=4,7,IF(L226=5,6.5,IF(L226=6,6,IF(L226=7,5.5,IF(L226=8,5,0))))))))+IF(L226&lt;=8,0,IF(L226&lt;=16,4,0))-IF(L226&lt;=8,0,IF(L226&lt;=16,(L226-9)*0.10625,0)),0)+IF(F226="JčEČ",IF(L226=1,17,IF(L226=2,13.02,IF(L226=3,10.32,IF(L226=4,6,IF(L226=5,5.5,IF(L226=6,5,IF(L226=7,4.5,IF(L226=8,4,0))))))))+IF(L226&lt;=8,0,IF(L226&lt;=16,3,0))-IF(L226&lt;=8,0,IF(L226&lt;=16,(L226-9)*0.085,0)),0)+IF(F226="NEAK",IF(L226=1,11.48,IF(L226=2,8.79,IF(L226=3,6.97,IF(L226=4,4.05,IF(L226=5,3.71,IF(L226=6,3.38,IF(L226=7,3.04,IF(L226=8,2.7,0))))))))+IF(L226&lt;=8,0,IF(L226&lt;=16,2,IF(L226&lt;=24,1.3,0)))-IF(L226&lt;=8,0,IF(L226&lt;=16,(L226-9)*0.0574,IF(L226&lt;=24,(L226-17)*0.0574,0))),0))*IF(L226&lt;0,1,IF(OR(F226="PČ",F226="PŽ",F226="PT"),IF(J226&lt;32,J226/32,1),1))* IF(L226&lt;0,1,IF(OR(F226="EČ",F226="EŽ",F226="JOŽ",F226="JPČ",F226="NEAK"),IF(J226&lt;24,J226/24,1),1))*IF(L226&lt;0,1,IF(OR(F226="PČneol",F226="JEČ",F226="JEOF",F226="JnPČ",F226="JnEČ",F226="JčPČ",F226="JčEČ"),IF(J226&lt;16,J226/16,1),1))*IF(L226&lt;0,1,IF(F226="EČneol",IF(J226&lt;8,J226/8,1),1))</f>
        <v>0</v>
      </c>
      <c r="O226" s="9">
        <f t="shared" ref="O226:O235" si="80">IF(F226="OŽ",N226,IF(H226="Ne",IF(J226*0.3&lt;J226-L226,N226,0),IF(J226*0.1&lt;J226-L226,N226,0)))</f>
        <v>0</v>
      </c>
      <c r="P226" s="4">
        <f t="shared" ref="P226" si="81">IF(O226=0,0,IF(F226="OŽ",IF(L226&gt;35,0,IF(J226&gt;35,(36-L226)*1.836,((36-L226)-(36-J226))*1.836)),0)+IF(F226="PČ",IF(L226&gt;31,0,IF(J226&gt;31,(32-L226)*1.347,((32-L226)-(32-J226))*1.347)),0)+ IF(F226="PČneol",IF(L226&gt;15,0,IF(J226&gt;15,(16-L226)*0.255,((16-L226)-(16-J226))*0.255)),0)+IF(F226="PŽ",IF(L226&gt;31,0,IF(J226&gt;31,(32-L226)*0.255,((32-L226)-(32-J226))*0.255)),0)+IF(F226="EČ",IF(L226&gt;23,0,IF(J226&gt;23,(24-L226)*0.612,((24-L226)-(24-J226))*0.612)),0)+IF(F226="EČneol",IF(L226&gt;7,0,IF(J226&gt;7,(8-L226)*0.204,((8-L226)-(8-J226))*0.204)),0)+IF(F226="EŽ",IF(L226&gt;23,0,IF(J226&gt;23,(24-L226)*0.204,((24-L226)-(24-J226))*0.204)),0)+IF(F226="PT",IF(L226&gt;31,0,IF(J226&gt;31,(32-L226)*0.204,((32-L226)-(32-J226))*0.204)),0)+IF(F226="JOŽ",IF(L226&gt;23,0,IF(J226&gt;23,(24-L226)*0.255,((24-L226)-(24-J226))*0.255)),0)+IF(F226="JPČ",IF(L226&gt;23,0,IF(J226&gt;23,(24-L226)*0.204,((24-L226)-(24-J226))*0.204)),0)+IF(F226="JEČ",IF(L226&gt;15,0,IF(J226&gt;15,(16-L226)*0.102,((16-L226)-(16-J226))*0.102)),0)+IF(F226="JEOF",IF(L226&gt;15,0,IF(J226&gt;15,(16-L226)*0.102,((16-L226)-(16-J226))*0.102)),0)+IF(F226="JnPČ",IF(L226&gt;15,0,IF(J226&gt;15,(16-L226)*0.153,((16-L226)-(16-J226))*0.153)),0)+IF(F226="JnEČ",IF(L226&gt;15,0,IF(J226&gt;15,(16-L226)*0.0765,((16-L226)-(16-J226))*0.0765)),0)+IF(F226="JčPČ",IF(L226&gt;15,0,IF(J226&gt;15,(16-L226)*0.06375,((16-L226)-(16-J226))*0.06375)),0)+IF(F226="JčEČ",IF(L226&gt;15,0,IF(J226&gt;15,(16-L226)*0.051,((16-L226)-(16-J226))*0.051)),0)+IF(F226="NEAK",IF(L226&gt;23,0,IF(J226&gt;23,(24-L226)*0.03444,((24-L226)-(24-J226))*0.03444)),0))</f>
        <v>0</v>
      </c>
      <c r="Q226" s="11">
        <f t="shared" ref="Q226" si="82">IF(ISERROR(P226*100/N226),0,(P226*100/N226))</f>
        <v>0</v>
      </c>
      <c r="R226" s="10">
        <f t="shared" ref="R226:R235" si="83">IF(Q226&lt;=30,O226+P226,O226+O226*0.3)*IF(G226=1,0.4,IF(G226=2,0.75,IF(G226="1 (kas 4 m. 1 k. nerengiamos)",0.52,1)))*IF(D226="olimpinė",1,IF(M226="Ne",0.5,1))*IF(OR(A$5="Lietuvos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federacija"),IF(OR(J226&lt;8,K226&lt;16),0,1),1)*E226*IF(I226&lt;=1,1,1/I226)*IF(OR(A$5="Lietuvos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27" spans="1:18">
      <c r="A227" s="61">
        <v>2</v>
      </c>
      <c r="B227" s="61"/>
      <c r="C227" s="12"/>
      <c r="D227" s="61"/>
      <c r="E227" s="61"/>
      <c r="F227" s="61"/>
      <c r="G227" s="61"/>
      <c r="H227" s="61"/>
      <c r="I227" s="61"/>
      <c r="J227" s="61"/>
      <c r="K227" s="61"/>
      <c r="L227" s="61"/>
      <c r="M227" s="61"/>
      <c r="N227" s="3">
        <f t="shared" ref="N227:N235" si="84">(IF(F227="OŽ",IF(L227=1,550.8,IF(L227=2,426.38,IF(L227=3,342.14,IF(L227=4,181.44,IF(L227=5,168.48,IF(L227=6,155.52,IF(L227=7,148.5,IF(L227=8,144,0))))))))+IF(L227&lt;=8,0,IF(L227&lt;=16,137.7,IF(L227&lt;=24,108,IF(L227&lt;=32,80.1,IF(L227&lt;=36,52.2,0)))))-IF(L227&lt;=8,0,IF(L227&lt;=16,(L227-9)*2.754,IF(L227&lt;=24,(L227-17)* 2.754,IF(L227&lt;=32,(L227-25)* 2.754,IF(L227&lt;=36,(L227-33)*2.754,0))))),0)+IF(F227="PČ",IF(L227=1,449,IF(L227=2,314.6,IF(L227=3,238,IF(L227=4,172,IF(L227=5,159,IF(L227=6,145,IF(L227=7,132,IF(L227=8,119,0))))))))+IF(L227&lt;=8,0,IF(L227&lt;=16,88,IF(L227&lt;=24,55,IF(L227&lt;=32,22,0))))-IF(L227&lt;=8,0,IF(L227&lt;=16,(L227-9)*2.245,IF(L227&lt;=24,(L227-17)*2.245,IF(L227&lt;=32,(L227-25)*2.245,0)))),0)+IF(F227="PČneol",IF(L227=1,85,IF(L227=2,64.61,IF(L227=3,50.76,IF(L227=4,16.25,IF(L227=5,15,IF(L227=6,13.75,IF(L227=7,12.5,IF(L227=8,11.25,0))))))))+IF(L227&lt;=8,0,IF(L227&lt;=16,9,0))-IF(L227&lt;=8,0,IF(L227&lt;=16,(L227-9)*0.425,0)),0)+IF(F227="PŽ",IF(L227=1,85,IF(L227=2,59.5,IF(L227=3,45,IF(L227=4,32.5,IF(L227=5,30,IF(L227=6,27.5,IF(L227=7,25,IF(L227=8,22.5,0))))))))+IF(L227&lt;=8,0,IF(L227&lt;=16,19,IF(L227&lt;=24,13,IF(L227&lt;=32,8,0))))-IF(L227&lt;=8,0,IF(L227&lt;=16,(L227-9)*0.425,IF(L227&lt;=24,(L227-17)*0.425,IF(L227&lt;=32,(L227-25)*0.425,0)))),0)+IF(F227="EČ",IF(L227=1,204,IF(L227=2,156.24,IF(L227=3,123.84,IF(L227=4,72,IF(L227=5,66,IF(L227=6,60,IF(L227=7,54,IF(L227=8,48,0))))))))+IF(L227&lt;=8,0,IF(L227&lt;=16,40,IF(L227&lt;=24,25,0)))-IF(L227&lt;=8,0,IF(L227&lt;=16,(L227-9)*1.02,IF(L227&lt;=24,(L227-17)*1.02,0))),0)+IF(F227="EČneol",IF(L227=1,68,IF(L227=2,51.69,IF(L227=3,40.61,IF(L227=4,13,IF(L227=5,12,IF(L227=6,11,IF(L227=7,10,IF(L227=8,9,0)))))))))+IF(F227="EŽ",IF(L227=1,68,IF(L227=2,47.6,IF(L227=3,36,IF(L227=4,18,IF(L227=5,16.5,IF(L227=6,15,IF(L227=7,13.5,IF(L227=8,12,0))))))))+IF(L227&lt;=8,0,IF(L227&lt;=16,10,IF(L227&lt;=24,6,0)))-IF(L227&lt;=8,0,IF(L227&lt;=16,(L227-9)*0.34,IF(L227&lt;=24,(L227-17)*0.34,0))),0)+IF(F227="PT",IF(L227=1,68,IF(L227=2,52.08,IF(L227=3,41.28,IF(L227=4,24,IF(L227=5,22,IF(L227=6,20,IF(L227=7,18,IF(L227=8,16,0))))))))+IF(L227&lt;=8,0,IF(L227&lt;=16,13,IF(L227&lt;=24,9,IF(L227&lt;=32,4,0))))-IF(L227&lt;=8,0,IF(L227&lt;=16,(L227-9)*0.34,IF(L227&lt;=24,(L227-17)*0.34,IF(L227&lt;=32,(L227-25)*0.34,0)))),0)+IF(F227="JOŽ",IF(L227=1,85,IF(L227=2,59.5,IF(L227=3,45,IF(L227=4,32.5,IF(L227=5,30,IF(L227=6,27.5,IF(L227=7,25,IF(L227=8,22.5,0))))))))+IF(L227&lt;=8,0,IF(L227&lt;=16,19,IF(L227&lt;=24,13,0)))-IF(L227&lt;=8,0,IF(L227&lt;=16,(L227-9)*0.425,IF(L227&lt;=24,(L227-17)*0.425,0))),0)+IF(F227="JPČ",IF(L227=1,68,IF(L227=2,47.6,IF(L227=3,36,IF(L227=4,26,IF(L227=5,24,IF(L227=6,22,IF(L227=7,20,IF(L227=8,18,0))))))))+IF(L227&lt;=8,0,IF(L227&lt;=16,13,IF(L227&lt;=24,9,0)))-IF(L227&lt;=8,0,IF(L227&lt;=16,(L227-9)*0.34,IF(L227&lt;=24,(L227-17)*0.34,0))),0)+IF(F227="JEČ",IF(L227=1,34,IF(L227=2,26.04,IF(L227=3,20.6,IF(L227=4,12,IF(L227=5,11,IF(L227=6,10,IF(L227=7,9,IF(L227=8,8,0))))))))+IF(L227&lt;=8,0,IF(L227&lt;=16,6,0))-IF(L227&lt;=8,0,IF(L227&lt;=16,(L227-9)*0.17,0)),0)+IF(F227="JEOF",IF(L227=1,34,IF(L227=2,26.04,IF(L227=3,20.6,IF(L227=4,12,IF(L227=5,11,IF(L227=6,10,IF(L227=7,9,IF(L227=8,8,0))))))))+IF(L227&lt;=8,0,IF(L227&lt;=16,6,0))-IF(L227&lt;=8,0,IF(L227&lt;=16,(L227-9)*0.17,0)),0)+IF(F227="JnPČ",IF(L227=1,51,IF(L227=2,35.7,IF(L227=3,27,IF(L227=4,19.5,IF(L227=5,18,IF(L227=6,16.5,IF(L227=7,15,IF(L227=8,13.5,0))))))))+IF(L227&lt;=8,0,IF(L227&lt;=16,10,0))-IF(L227&lt;=8,0,IF(L227&lt;=16,(L227-9)*0.255,0)),0)+IF(F227="JnEČ",IF(L227=1,25.5,IF(L227=2,19.53,IF(L227=3,15.48,IF(L227=4,9,IF(L227=5,8.25,IF(L227=6,7.5,IF(L227=7,6.75,IF(L227=8,6,0))))))))+IF(L227&lt;=8,0,IF(L227&lt;=16,5,0))-IF(L227&lt;=8,0,IF(L227&lt;=16,(L227-9)*0.1275,0)),0)+IF(F227="JčPČ",IF(L227=1,21.25,IF(L227=2,14.5,IF(L227=3,11.5,IF(L227=4,7,IF(L227=5,6.5,IF(L227=6,6,IF(L227=7,5.5,IF(L227=8,5,0))))))))+IF(L227&lt;=8,0,IF(L227&lt;=16,4,0))-IF(L227&lt;=8,0,IF(L227&lt;=16,(L227-9)*0.10625,0)),0)+IF(F227="JčEČ",IF(L227=1,17,IF(L227=2,13.02,IF(L227=3,10.32,IF(L227=4,6,IF(L227=5,5.5,IF(L227=6,5,IF(L227=7,4.5,IF(L227=8,4,0))))))))+IF(L227&lt;=8,0,IF(L227&lt;=16,3,0))-IF(L227&lt;=8,0,IF(L227&lt;=16,(L227-9)*0.085,0)),0)+IF(F227="NEAK",IF(L227=1,11.48,IF(L227=2,8.79,IF(L227=3,6.97,IF(L227=4,4.05,IF(L227=5,3.71,IF(L227=6,3.38,IF(L227=7,3.04,IF(L227=8,2.7,0))))))))+IF(L227&lt;=8,0,IF(L227&lt;=16,2,IF(L227&lt;=24,1.3,0)))-IF(L227&lt;=8,0,IF(L227&lt;=16,(L227-9)*0.0574,IF(L227&lt;=24,(L227-17)*0.0574,0))),0))*IF(L227&lt;0,1,IF(OR(F227="PČ",F227="PŽ",F227="PT"),IF(J227&lt;32,J227/32,1),1))* IF(L227&lt;0,1,IF(OR(F227="EČ",F227="EŽ",F227="JOŽ",F227="JPČ",F227="NEAK"),IF(J227&lt;24,J227/24,1),1))*IF(L227&lt;0,1,IF(OR(F227="PČneol",F227="JEČ",F227="JEOF",F227="JnPČ",F227="JnEČ",F227="JčPČ",F227="JčEČ"),IF(J227&lt;16,J227/16,1),1))*IF(L227&lt;0,1,IF(F227="EČneol",IF(J227&lt;8,J227/8,1),1))</f>
        <v>0</v>
      </c>
      <c r="O227" s="9">
        <f t="shared" si="80"/>
        <v>0</v>
      </c>
      <c r="P227" s="4">
        <f t="shared" ref="P227:P235" si="85">IF(O227=0,0,IF(F227="OŽ",IF(L227&gt;35,0,IF(J227&gt;35,(36-L227)*1.836,((36-L227)-(36-J227))*1.836)),0)+IF(F227="PČ",IF(L227&gt;31,0,IF(J227&gt;31,(32-L227)*1.347,((32-L227)-(32-J227))*1.347)),0)+ IF(F227="PČneol",IF(L227&gt;15,0,IF(J227&gt;15,(16-L227)*0.255,((16-L227)-(16-J227))*0.255)),0)+IF(F227="PŽ",IF(L227&gt;31,0,IF(J227&gt;31,(32-L227)*0.255,((32-L227)-(32-J227))*0.255)),0)+IF(F227="EČ",IF(L227&gt;23,0,IF(J227&gt;23,(24-L227)*0.612,((24-L227)-(24-J227))*0.612)),0)+IF(F227="EČneol",IF(L227&gt;7,0,IF(J227&gt;7,(8-L227)*0.204,((8-L227)-(8-J227))*0.204)),0)+IF(F227="EŽ",IF(L227&gt;23,0,IF(J227&gt;23,(24-L227)*0.204,((24-L227)-(24-J227))*0.204)),0)+IF(F227="PT",IF(L227&gt;31,0,IF(J227&gt;31,(32-L227)*0.204,((32-L227)-(32-J227))*0.204)),0)+IF(F227="JOŽ",IF(L227&gt;23,0,IF(J227&gt;23,(24-L227)*0.255,((24-L227)-(24-J227))*0.255)),0)+IF(F227="JPČ",IF(L227&gt;23,0,IF(J227&gt;23,(24-L227)*0.204,((24-L227)-(24-J227))*0.204)),0)+IF(F227="JEČ",IF(L227&gt;15,0,IF(J227&gt;15,(16-L227)*0.102,((16-L227)-(16-J227))*0.102)),0)+IF(F227="JEOF",IF(L227&gt;15,0,IF(J227&gt;15,(16-L227)*0.102,((16-L227)-(16-J227))*0.102)),0)+IF(F227="JnPČ",IF(L227&gt;15,0,IF(J227&gt;15,(16-L227)*0.153,((16-L227)-(16-J227))*0.153)),0)+IF(F227="JnEČ",IF(L227&gt;15,0,IF(J227&gt;15,(16-L227)*0.0765,((16-L227)-(16-J227))*0.0765)),0)+IF(F227="JčPČ",IF(L227&gt;15,0,IF(J227&gt;15,(16-L227)*0.06375,((16-L227)-(16-J227))*0.06375)),0)+IF(F227="JčEČ",IF(L227&gt;15,0,IF(J227&gt;15,(16-L227)*0.051,((16-L227)-(16-J227))*0.051)),0)+IF(F227="NEAK",IF(L227&gt;23,0,IF(J227&gt;23,(24-L227)*0.03444,((24-L227)-(24-J227))*0.03444)),0))</f>
        <v>0</v>
      </c>
      <c r="Q227" s="11">
        <f t="shared" ref="Q227:Q235" si="86">IF(ISERROR(P227*100/N227),0,(P227*100/N227))</f>
        <v>0</v>
      </c>
      <c r="R227" s="10">
        <f t="shared" si="83"/>
        <v>0</v>
      </c>
    </row>
    <row r="228" spans="1:18">
      <c r="A228" s="61">
        <v>3</v>
      </c>
      <c r="B228" s="61"/>
      <c r="C228" s="12"/>
      <c r="D228" s="61"/>
      <c r="E228" s="61"/>
      <c r="F228" s="61"/>
      <c r="G228" s="61"/>
      <c r="H228" s="61"/>
      <c r="I228" s="61"/>
      <c r="J228" s="61"/>
      <c r="K228" s="61"/>
      <c r="L228" s="61"/>
      <c r="M228" s="61"/>
      <c r="N228" s="3">
        <f t="shared" si="84"/>
        <v>0</v>
      </c>
      <c r="O228" s="9">
        <f t="shared" si="80"/>
        <v>0</v>
      </c>
      <c r="P228" s="4">
        <f t="shared" si="85"/>
        <v>0</v>
      </c>
      <c r="Q228" s="11">
        <f t="shared" si="86"/>
        <v>0</v>
      </c>
      <c r="R228" s="10">
        <f t="shared" si="83"/>
        <v>0</v>
      </c>
    </row>
    <row r="229" spans="1:18">
      <c r="A229" s="61">
        <v>4</v>
      </c>
      <c r="B229" s="61"/>
      <c r="C229" s="12"/>
      <c r="D229" s="61"/>
      <c r="E229" s="61"/>
      <c r="F229" s="61"/>
      <c r="G229" s="61"/>
      <c r="H229" s="61"/>
      <c r="I229" s="61"/>
      <c r="J229" s="61"/>
      <c r="K229" s="61"/>
      <c r="L229" s="61"/>
      <c r="M229" s="61"/>
      <c r="N229" s="3">
        <f t="shared" si="84"/>
        <v>0</v>
      </c>
      <c r="O229" s="9">
        <f t="shared" si="80"/>
        <v>0</v>
      </c>
      <c r="P229" s="4">
        <f t="shared" si="85"/>
        <v>0</v>
      </c>
      <c r="Q229" s="11">
        <f t="shared" si="86"/>
        <v>0</v>
      </c>
      <c r="R229" s="10">
        <f t="shared" si="83"/>
        <v>0</v>
      </c>
    </row>
    <row r="230" spans="1:18">
      <c r="A230" s="61">
        <v>5</v>
      </c>
      <c r="B230" s="61"/>
      <c r="C230" s="12"/>
      <c r="D230" s="61"/>
      <c r="E230" s="61"/>
      <c r="F230" s="61"/>
      <c r="G230" s="61"/>
      <c r="H230" s="61"/>
      <c r="I230" s="61"/>
      <c r="J230" s="61"/>
      <c r="K230" s="61"/>
      <c r="L230" s="61"/>
      <c r="M230" s="61"/>
      <c r="N230" s="3">
        <f t="shared" si="84"/>
        <v>0</v>
      </c>
      <c r="O230" s="9">
        <f t="shared" si="80"/>
        <v>0</v>
      </c>
      <c r="P230" s="4">
        <f t="shared" si="85"/>
        <v>0</v>
      </c>
      <c r="Q230" s="11">
        <f t="shared" si="86"/>
        <v>0</v>
      </c>
      <c r="R230" s="10">
        <f t="shared" si="83"/>
        <v>0</v>
      </c>
    </row>
    <row r="231" spans="1:18">
      <c r="A231" s="61">
        <v>6</v>
      </c>
      <c r="B231" s="61"/>
      <c r="C231" s="12"/>
      <c r="D231" s="61"/>
      <c r="E231" s="61"/>
      <c r="F231" s="61"/>
      <c r="G231" s="61"/>
      <c r="H231" s="61"/>
      <c r="I231" s="61"/>
      <c r="J231" s="61"/>
      <c r="K231" s="61"/>
      <c r="L231" s="61"/>
      <c r="M231" s="61"/>
      <c r="N231" s="3">
        <f t="shared" si="84"/>
        <v>0</v>
      </c>
      <c r="O231" s="9">
        <f t="shared" si="80"/>
        <v>0</v>
      </c>
      <c r="P231" s="4">
        <f t="shared" si="85"/>
        <v>0</v>
      </c>
      <c r="Q231" s="11">
        <f t="shared" si="86"/>
        <v>0</v>
      </c>
      <c r="R231" s="10">
        <f t="shared" si="83"/>
        <v>0</v>
      </c>
    </row>
    <row r="232" spans="1:18">
      <c r="A232" s="61">
        <v>7</v>
      </c>
      <c r="B232" s="61"/>
      <c r="C232" s="12"/>
      <c r="D232" s="61"/>
      <c r="E232" s="61"/>
      <c r="F232" s="61"/>
      <c r="G232" s="61"/>
      <c r="H232" s="61"/>
      <c r="I232" s="61"/>
      <c r="J232" s="61"/>
      <c r="K232" s="61"/>
      <c r="L232" s="61"/>
      <c r="M232" s="61"/>
      <c r="N232" s="3">
        <f t="shared" si="84"/>
        <v>0</v>
      </c>
      <c r="O232" s="9">
        <f t="shared" si="80"/>
        <v>0</v>
      </c>
      <c r="P232" s="4">
        <f t="shared" si="85"/>
        <v>0</v>
      </c>
      <c r="Q232" s="11">
        <f t="shared" si="86"/>
        <v>0</v>
      </c>
      <c r="R232" s="10">
        <f t="shared" si="83"/>
        <v>0</v>
      </c>
    </row>
    <row r="233" spans="1:18">
      <c r="A233" s="61">
        <v>8</v>
      </c>
      <c r="B233" s="61"/>
      <c r="C233" s="12"/>
      <c r="D233" s="61"/>
      <c r="E233" s="61"/>
      <c r="F233" s="61"/>
      <c r="G233" s="61"/>
      <c r="H233" s="61"/>
      <c r="I233" s="61"/>
      <c r="J233" s="61"/>
      <c r="K233" s="61"/>
      <c r="L233" s="61"/>
      <c r="M233" s="61"/>
      <c r="N233" s="3">
        <f t="shared" si="84"/>
        <v>0</v>
      </c>
      <c r="O233" s="9">
        <f t="shared" si="80"/>
        <v>0</v>
      </c>
      <c r="P233" s="4">
        <f t="shared" si="85"/>
        <v>0</v>
      </c>
      <c r="Q233" s="11">
        <f t="shared" si="86"/>
        <v>0</v>
      </c>
      <c r="R233" s="10">
        <f t="shared" si="83"/>
        <v>0</v>
      </c>
    </row>
    <row r="234" spans="1:18">
      <c r="A234" s="61">
        <v>9</v>
      </c>
      <c r="B234" s="61"/>
      <c r="C234" s="12"/>
      <c r="D234" s="61"/>
      <c r="E234" s="61"/>
      <c r="F234" s="61"/>
      <c r="G234" s="61"/>
      <c r="H234" s="61"/>
      <c r="I234" s="61"/>
      <c r="J234" s="61"/>
      <c r="K234" s="61"/>
      <c r="L234" s="61"/>
      <c r="M234" s="61"/>
      <c r="N234" s="3">
        <f t="shared" si="84"/>
        <v>0</v>
      </c>
      <c r="O234" s="9">
        <f t="shared" si="80"/>
        <v>0</v>
      </c>
      <c r="P234" s="4">
        <f t="shared" si="85"/>
        <v>0</v>
      </c>
      <c r="Q234" s="11">
        <f t="shared" si="86"/>
        <v>0</v>
      </c>
      <c r="R234" s="10">
        <f t="shared" si="83"/>
        <v>0</v>
      </c>
    </row>
    <row r="235" spans="1:18">
      <c r="A235" s="61">
        <v>10</v>
      </c>
      <c r="B235" s="61"/>
      <c r="C235" s="12"/>
      <c r="D235" s="61"/>
      <c r="E235" s="61"/>
      <c r="F235" s="61"/>
      <c r="G235" s="61"/>
      <c r="H235" s="61"/>
      <c r="I235" s="61"/>
      <c r="J235" s="61"/>
      <c r="K235" s="61"/>
      <c r="L235" s="61"/>
      <c r="M235" s="61"/>
      <c r="N235" s="3">
        <f t="shared" si="84"/>
        <v>0</v>
      </c>
      <c r="O235" s="9">
        <f t="shared" si="80"/>
        <v>0</v>
      </c>
      <c r="P235" s="4">
        <f t="shared" si="85"/>
        <v>0</v>
      </c>
      <c r="Q235" s="11">
        <f t="shared" si="86"/>
        <v>0</v>
      </c>
      <c r="R235" s="10">
        <f t="shared" si="83"/>
        <v>0</v>
      </c>
    </row>
    <row r="236" spans="1:18">
      <c r="A236" s="64" t="s">
        <v>34</v>
      </c>
      <c r="B236" s="65"/>
      <c r="C236" s="65"/>
      <c r="D236" s="65"/>
      <c r="E236" s="65"/>
      <c r="F236" s="65"/>
      <c r="G236" s="65"/>
      <c r="H236" s="65"/>
      <c r="I236" s="65"/>
      <c r="J236" s="65"/>
      <c r="K236" s="65"/>
      <c r="L236" s="65"/>
      <c r="M236" s="65"/>
      <c r="N236" s="65"/>
      <c r="O236" s="65"/>
      <c r="P236" s="65"/>
      <c r="Q236" s="66"/>
      <c r="R236" s="10">
        <f>SUM(R226:R235)</f>
        <v>0</v>
      </c>
    </row>
    <row r="237" spans="1:18" ht="15.75">
      <c r="A237" s="24" t="s">
        <v>67</v>
      </c>
      <c r="B237" s="24"/>
      <c r="C237" s="15"/>
      <c r="D237" s="15"/>
      <c r="E237" s="15"/>
      <c r="F237" s="15"/>
      <c r="G237" s="15"/>
      <c r="H237" s="15"/>
      <c r="I237" s="15"/>
      <c r="J237" s="15"/>
      <c r="K237" s="15"/>
      <c r="L237" s="15"/>
      <c r="M237" s="15"/>
      <c r="N237" s="15"/>
      <c r="O237" s="15"/>
      <c r="P237" s="15"/>
      <c r="Q237" s="15"/>
      <c r="R237" s="16"/>
    </row>
    <row r="238" spans="1:18">
      <c r="A238" s="49" t="s">
        <v>41</v>
      </c>
      <c r="B238" s="49"/>
      <c r="C238" s="49"/>
      <c r="D238" s="49"/>
      <c r="E238" s="49"/>
      <c r="F238" s="49"/>
      <c r="G238" s="49"/>
      <c r="H238" s="49"/>
      <c r="I238" s="49"/>
      <c r="J238" s="15"/>
      <c r="K238" s="15"/>
      <c r="L238" s="15"/>
      <c r="M238" s="15"/>
      <c r="N238" s="15"/>
      <c r="O238" s="15"/>
      <c r="P238" s="15"/>
      <c r="Q238" s="15"/>
      <c r="R238" s="16"/>
    </row>
    <row r="239" spans="1:18" s="8" customFormat="1">
      <c r="A239" s="49"/>
      <c r="B239" s="49"/>
      <c r="C239" s="49"/>
      <c r="D239" s="49"/>
      <c r="E239" s="49"/>
      <c r="F239" s="49"/>
      <c r="G239" s="49"/>
      <c r="H239" s="49"/>
      <c r="I239" s="49"/>
      <c r="J239" s="15"/>
      <c r="K239" s="15"/>
      <c r="L239" s="15"/>
      <c r="M239" s="15"/>
      <c r="N239" s="15"/>
      <c r="O239" s="15"/>
      <c r="P239" s="15"/>
      <c r="Q239" s="15"/>
      <c r="R239" s="16"/>
    </row>
    <row r="240" spans="1:18">
      <c r="A240" s="67" t="s">
        <v>66</v>
      </c>
      <c r="B240" s="68"/>
      <c r="C240" s="68"/>
      <c r="D240" s="68"/>
      <c r="E240" s="68"/>
      <c r="F240" s="68"/>
      <c r="G240" s="68"/>
      <c r="H240" s="68"/>
      <c r="I240" s="68"/>
      <c r="J240" s="68"/>
      <c r="K240" s="68"/>
      <c r="L240" s="68"/>
      <c r="M240" s="68"/>
      <c r="N240" s="68"/>
      <c r="O240" s="68"/>
      <c r="P240" s="68"/>
      <c r="Q240" s="57"/>
      <c r="R240" s="8"/>
    </row>
    <row r="241" spans="1:18" ht="18">
      <c r="A241" s="69" t="s">
        <v>27</v>
      </c>
      <c r="B241" s="70"/>
      <c r="C241" s="70"/>
      <c r="D241" s="50"/>
      <c r="E241" s="50"/>
      <c r="F241" s="50"/>
      <c r="G241" s="50"/>
      <c r="H241" s="50"/>
      <c r="I241" s="50"/>
      <c r="J241" s="50"/>
      <c r="K241" s="50"/>
      <c r="L241" s="50"/>
      <c r="M241" s="50"/>
      <c r="N241" s="50"/>
      <c r="O241" s="50"/>
      <c r="P241" s="50"/>
      <c r="Q241" s="57"/>
      <c r="R241" s="8"/>
    </row>
    <row r="242" spans="1:18">
      <c r="A242" s="67" t="s">
        <v>38</v>
      </c>
      <c r="B242" s="68"/>
      <c r="C242" s="68"/>
      <c r="D242" s="68"/>
      <c r="E242" s="68"/>
      <c r="F242" s="68"/>
      <c r="G242" s="68"/>
      <c r="H242" s="68"/>
      <c r="I242" s="68"/>
      <c r="J242" s="68"/>
      <c r="K242" s="68"/>
      <c r="L242" s="68"/>
      <c r="M242" s="68"/>
      <c r="N242" s="68"/>
      <c r="O242" s="68"/>
      <c r="P242" s="68"/>
      <c r="Q242" s="57"/>
      <c r="R242" s="8"/>
    </row>
    <row r="243" spans="1:18">
      <c r="A243" s="61">
        <v>1</v>
      </c>
      <c r="B243" s="61"/>
      <c r="C243" s="12"/>
      <c r="D243" s="61"/>
      <c r="E243" s="61"/>
      <c r="F243" s="61"/>
      <c r="G243" s="61"/>
      <c r="H243" s="61"/>
      <c r="I243" s="61"/>
      <c r="J243" s="61"/>
      <c r="K243" s="61"/>
      <c r="L243" s="61"/>
      <c r="M243" s="61"/>
      <c r="N243" s="3">
        <f t="shared" ref="N243:N252" si="87">(IF(F243="OŽ",IF(L243=1,550.8,IF(L243=2,426.38,IF(L243=3,342.14,IF(L243=4,181.44,IF(L243=5,168.48,IF(L243=6,155.52,IF(L243=7,148.5,IF(L243=8,144,0))))))))+IF(L243&lt;=8,0,IF(L243&lt;=16,137.7,IF(L243&lt;=24,108,IF(L243&lt;=32,80.1,IF(L243&lt;=36,52.2,0)))))-IF(L243&lt;=8,0,IF(L243&lt;=16,(L243-9)*2.754,IF(L243&lt;=24,(L243-17)* 2.754,IF(L243&lt;=32,(L243-25)* 2.754,IF(L243&lt;=36,(L243-33)*2.754,0))))),0)+IF(F243="PČ",IF(L243=1,449,IF(L243=2,314.6,IF(L243=3,238,IF(L243=4,172,IF(L243=5,159,IF(L243=6,145,IF(L243=7,132,IF(L243=8,119,0))))))))+IF(L243&lt;=8,0,IF(L243&lt;=16,88,IF(L243&lt;=24,55,IF(L243&lt;=32,22,0))))-IF(L243&lt;=8,0,IF(L243&lt;=16,(L243-9)*2.245,IF(L243&lt;=24,(L243-17)*2.245,IF(L243&lt;=32,(L243-25)*2.245,0)))),0)+IF(F243="PČneol",IF(L243=1,85,IF(L243=2,64.61,IF(L243=3,50.76,IF(L243=4,16.25,IF(L243=5,15,IF(L243=6,13.75,IF(L243=7,12.5,IF(L243=8,11.25,0))))))))+IF(L243&lt;=8,0,IF(L243&lt;=16,9,0))-IF(L243&lt;=8,0,IF(L243&lt;=16,(L243-9)*0.425,0)),0)+IF(F243="PŽ",IF(L243=1,85,IF(L243=2,59.5,IF(L243=3,45,IF(L243=4,32.5,IF(L243=5,30,IF(L243=6,27.5,IF(L243=7,25,IF(L243=8,22.5,0))))))))+IF(L243&lt;=8,0,IF(L243&lt;=16,19,IF(L243&lt;=24,13,IF(L243&lt;=32,8,0))))-IF(L243&lt;=8,0,IF(L243&lt;=16,(L243-9)*0.425,IF(L243&lt;=24,(L243-17)*0.425,IF(L243&lt;=32,(L243-25)*0.425,0)))),0)+IF(F243="EČ",IF(L243=1,204,IF(L243=2,156.24,IF(L243=3,123.84,IF(L243=4,72,IF(L243=5,66,IF(L243=6,60,IF(L243=7,54,IF(L243=8,48,0))))))))+IF(L243&lt;=8,0,IF(L243&lt;=16,40,IF(L243&lt;=24,25,0)))-IF(L243&lt;=8,0,IF(L243&lt;=16,(L243-9)*1.02,IF(L243&lt;=24,(L243-17)*1.02,0))),0)+IF(F243="EČneol",IF(L243=1,68,IF(L243=2,51.69,IF(L243=3,40.61,IF(L243=4,13,IF(L243=5,12,IF(L243=6,11,IF(L243=7,10,IF(L243=8,9,0)))))))))+IF(F243="EŽ",IF(L243=1,68,IF(L243=2,47.6,IF(L243=3,36,IF(L243=4,18,IF(L243=5,16.5,IF(L243=6,15,IF(L243=7,13.5,IF(L243=8,12,0))))))))+IF(L243&lt;=8,0,IF(L243&lt;=16,10,IF(L243&lt;=24,6,0)))-IF(L243&lt;=8,0,IF(L243&lt;=16,(L243-9)*0.34,IF(L243&lt;=24,(L243-17)*0.34,0))),0)+IF(F243="PT",IF(L243=1,68,IF(L243=2,52.08,IF(L243=3,41.28,IF(L243=4,24,IF(L243=5,22,IF(L243=6,20,IF(L243=7,18,IF(L243=8,16,0))))))))+IF(L243&lt;=8,0,IF(L243&lt;=16,13,IF(L243&lt;=24,9,IF(L243&lt;=32,4,0))))-IF(L243&lt;=8,0,IF(L243&lt;=16,(L243-9)*0.34,IF(L243&lt;=24,(L243-17)*0.34,IF(L243&lt;=32,(L243-25)*0.34,0)))),0)+IF(F243="JOŽ",IF(L243=1,85,IF(L243=2,59.5,IF(L243=3,45,IF(L243=4,32.5,IF(L243=5,30,IF(L243=6,27.5,IF(L243=7,25,IF(L243=8,22.5,0))))))))+IF(L243&lt;=8,0,IF(L243&lt;=16,19,IF(L243&lt;=24,13,0)))-IF(L243&lt;=8,0,IF(L243&lt;=16,(L243-9)*0.425,IF(L243&lt;=24,(L243-17)*0.425,0))),0)+IF(F243="JPČ",IF(L243=1,68,IF(L243=2,47.6,IF(L243=3,36,IF(L243=4,26,IF(L243=5,24,IF(L243=6,22,IF(L243=7,20,IF(L243=8,18,0))))))))+IF(L243&lt;=8,0,IF(L243&lt;=16,13,IF(L243&lt;=24,9,0)))-IF(L243&lt;=8,0,IF(L243&lt;=16,(L243-9)*0.34,IF(L243&lt;=24,(L243-17)*0.34,0))),0)+IF(F243="JEČ",IF(L243=1,34,IF(L243=2,26.04,IF(L243=3,20.6,IF(L243=4,12,IF(L243=5,11,IF(L243=6,10,IF(L243=7,9,IF(L243=8,8,0))))))))+IF(L243&lt;=8,0,IF(L243&lt;=16,6,0))-IF(L243&lt;=8,0,IF(L243&lt;=16,(L243-9)*0.17,0)),0)+IF(F243="JEOF",IF(L243=1,34,IF(L243=2,26.04,IF(L243=3,20.6,IF(L243=4,12,IF(L243=5,11,IF(L243=6,10,IF(L243=7,9,IF(L243=8,8,0))))))))+IF(L243&lt;=8,0,IF(L243&lt;=16,6,0))-IF(L243&lt;=8,0,IF(L243&lt;=16,(L243-9)*0.17,0)),0)+IF(F243="JnPČ",IF(L243=1,51,IF(L243=2,35.7,IF(L243=3,27,IF(L243=4,19.5,IF(L243=5,18,IF(L243=6,16.5,IF(L243=7,15,IF(L243=8,13.5,0))))))))+IF(L243&lt;=8,0,IF(L243&lt;=16,10,0))-IF(L243&lt;=8,0,IF(L243&lt;=16,(L243-9)*0.255,0)),0)+IF(F243="JnEČ",IF(L243=1,25.5,IF(L243=2,19.53,IF(L243=3,15.48,IF(L243=4,9,IF(L243=5,8.25,IF(L243=6,7.5,IF(L243=7,6.75,IF(L243=8,6,0))))))))+IF(L243&lt;=8,0,IF(L243&lt;=16,5,0))-IF(L243&lt;=8,0,IF(L243&lt;=16,(L243-9)*0.1275,0)),0)+IF(F243="JčPČ",IF(L243=1,21.25,IF(L243=2,14.5,IF(L243=3,11.5,IF(L243=4,7,IF(L243=5,6.5,IF(L243=6,6,IF(L243=7,5.5,IF(L243=8,5,0))))))))+IF(L243&lt;=8,0,IF(L243&lt;=16,4,0))-IF(L243&lt;=8,0,IF(L243&lt;=16,(L243-9)*0.10625,0)),0)+IF(F243="JčEČ",IF(L243=1,17,IF(L243=2,13.02,IF(L243=3,10.32,IF(L243=4,6,IF(L243=5,5.5,IF(L243=6,5,IF(L243=7,4.5,IF(L243=8,4,0))))))))+IF(L243&lt;=8,0,IF(L243&lt;=16,3,0))-IF(L243&lt;=8,0,IF(L243&lt;=16,(L243-9)*0.085,0)),0)+IF(F243="NEAK",IF(L243=1,11.48,IF(L243=2,8.79,IF(L243=3,6.97,IF(L243=4,4.05,IF(L243=5,3.71,IF(L243=6,3.38,IF(L243=7,3.04,IF(L243=8,2.7,0))))))))+IF(L243&lt;=8,0,IF(L243&lt;=16,2,IF(L243&lt;=24,1.3,0)))-IF(L243&lt;=8,0,IF(L243&lt;=16,(L243-9)*0.0574,IF(L243&lt;=24,(L243-17)*0.0574,0))),0))*IF(L243&lt;0,1,IF(OR(F243="PČ",F243="PŽ",F243="PT"),IF(J243&lt;32,J243/32,1),1))* IF(L243&lt;0,1,IF(OR(F243="EČ",F243="EŽ",F243="JOŽ",F243="JPČ",F243="NEAK"),IF(J243&lt;24,J243/24,1),1))*IF(L243&lt;0,1,IF(OR(F243="PČneol",F243="JEČ",F243="JEOF",F243="JnPČ",F243="JnEČ",F243="JčPČ",F243="JčEČ"),IF(J243&lt;16,J243/16,1),1))*IF(L243&lt;0,1,IF(F243="EČneol",IF(J243&lt;8,J243/8,1),1))</f>
        <v>0</v>
      </c>
      <c r="O243" s="9">
        <f t="shared" ref="O243:O252" si="88">IF(F243="OŽ",N243,IF(H243="Ne",IF(J243*0.3&lt;J243-L243,N243,0),IF(J243*0.1&lt;J243-L243,N243,0)))</f>
        <v>0</v>
      </c>
      <c r="P243" s="4">
        <f t="shared" ref="P243" si="89">IF(O243=0,0,IF(F243="OŽ",IF(L243&gt;35,0,IF(J243&gt;35,(36-L243)*1.836,((36-L243)-(36-J243))*1.836)),0)+IF(F243="PČ",IF(L243&gt;31,0,IF(J243&gt;31,(32-L243)*1.347,((32-L243)-(32-J243))*1.347)),0)+ IF(F243="PČneol",IF(L243&gt;15,0,IF(J243&gt;15,(16-L243)*0.255,((16-L243)-(16-J243))*0.255)),0)+IF(F243="PŽ",IF(L243&gt;31,0,IF(J243&gt;31,(32-L243)*0.255,((32-L243)-(32-J243))*0.255)),0)+IF(F243="EČ",IF(L243&gt;23,0,IF(J243&gt;23,(24-L243)*0.612,((24-L243)-(24-J243))*0.612)),0)+IF(F243="EČneol",IF(L243&gt;7,0,IF(J243&gt;7,(8-L243)*0.204,((8-L243)-(8-J243))*0.204)),0)+IF(F243="EŽ",IF(L243&gt;23,0,IF(J243&gt;23,(24-L243)*0.204,((24-L243)-(24-J243))*0.204)),0)+IF(F243="PT",IF(L243&gt;31,0,IF(J243&gt;31,(32-L243)*0.204,((32-L243)-(32-J243))*0.204)),0)+IF(F243="JOŽ",IF(L243&gt;23,0,IF(J243&gt;23,(24-L243)*0.255,((24-L243)-(24-J243))*0.255)),0)+IF(F243="JPČ",IF(L243&gt;23,0,IF(J243&gt;23,(24-L243)*0.204,((24-L243)-(24-J243))*0.204)),0)+IF(F243="JEČ",IF(L243&gt;15,0,IF(J243&gt;15,(16-L243)*0.102,((16-L243)-(16-J243))*0.102)),0)+IF(F243="JEOF",IF(L243&gt;15,0,IF(J243&gt;15,(16-L243)*0.102,((16-L243)-(16-J243))*0.102)),0)+IF(F243="JnPČ",IF(L243&gt;15,0,IF(J243&gt;15,(16-L243)*0.153,((16-L243)-(16-J243))*0.153)),0)+IF(F243="JnEČ",IF(L243&gt;15,0,IF(J243&gt;15,(16-L243)*0.0765,((16-L243)-(16-J243))*0.0765)),0)+IF(F243="JčPČ",IF(L243&gt;15,0,IF(J243&gt;15,(16-L243)*0.06375,((16-L243)-(16-J243))*0.06375)),0)+IF(F243="JčEČ",IF(L243&gt;15,0,IF(J243&gt;15,(16-L243)*0.051,((16-L243)-(16-J243))*0.051)),0)+IF(F243="NEAK",IF(L243&gt;23,0,IF(J243&gt;23,(24-L243)*0.03444,((24-L243)-(24-J243))*0.03444)),0))</f>
        <v>0</v>
      </c>
      <c r="Q243" s="11">
        <f t="shared" ref="Q243" si="90">IF(ISERROR(P243*100/N243),0,(P243*100/N243))</f>
        <v>0</v>
      </c>
      <c r="R243" s="10">
        <f t="shared" ref="R243:R252" si="91">IF(Q243&lt;=30,O243+P243,O243+O243*0.3)*IF(G243=1,0.4,IF(G243=2,0.75,IF(G243="1 (kas 4 m. 1 k. nerengiamos)",0.52,1)))*IF(D243="olimpinė",1,IF(M243="Ne",0.5,1))*IF(OR(A$5="Lietuvos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federacija"),IF(OR(J243&lt;8,K243&lt;16),0,1),1)*E243*IF(I243&lt;=1,1,1/I243)*IF(OR(A$5="Lietuvos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44" spans="1:18">
      <c r="A244" s="61">
        <v>2</v>
      </c>
      <c r="B244" s="61"/>
      <c r="C244" s="12"/>
      <c r="D244" s="61"/>
      <c r="E244" s="61"/>
      <c r="F244" s="61"/>
      <c r="G244" s="61"/>
      <c r="H244" s="61"/>
      <c r="I244" s="61"/>
      <c r="J244" s="61"/>
      <c r="K244" s="61"/>
      <c r="L244" s="61"/>
      <c r="M244" s="61"/>
      <c r="N244" s="3">
        <f t="shared" si="87"/>
        <v>0</v>
      </c>
      <c r="O244" s="9">
        <f t="shared" si="88"/>
        <v>0</v>
      </c>
      <c r="P244" s="4">
        <f t="shared" ref="P244:P252" si="92">IF(O244=0,0,IF(F244="OŽ",IF(L244&gt;35,0,IF(J244&gt;35,(36-L244)*1.836,((36-L244)-(36-J244))*1.836)),0)+IF(F244="PČ",IF(L244&gt;31,0,IF(J244&gt;31,(32-L244)*1.347,((32-L244)-(32-J244))*1.347)),0)+ IF(F244="PČneol",IF(L244&gt;15,0,IF(J244&gt;15,(16-L244)*0.255,((16-L244)-(16-J244))*0.255)),0)+IF(F244="PŽ",IF(L244&gt;31,0,IF(J244&gt;31,(32-L244)*0.255,((32-L244)-(32-J244))*0.255)),0)+IF(F244="EČ",IF(L244&gt;23,0,IF(J244&gt;23,(24-L244)*0.612,((24-L244)-(24-J244))*0.612)),0)+IF(F244="EČneol",IF(L244&gt;7,0,IF(J244&gt;7,(8-L244)*0.204,((8-L244)-(8-J244))*0.204)),0)+IF(F244="EŽ",IF(L244&gt;23,0,IF(J244&gt;23,(24-L244)*0.204,((24-L244)-(24-J244))*0.204)),0)+IF(F244="PT",IF(L244&gt;31,0,IF(J244&gt;31,(32-L244)*0.204,((32-L244)-(32-J244))*0.204)),0)+IF(F244="JOŽ",IF(L244&gt;23,0,IF(J244&gt;23,(24-L244)*0.255,((24-L244)-(24-J244))*0.255)),0)+IF(F244="JPČ",IF(L244&gt;23,0,IF(J244&gt;23,(24-L244)*0.204,((24-L244)-(24-J244))*0.204)),0)+IF(F244="JEČ",IF(L244&gt;15,0,IF(J244&gt;15,(16-L244)*0.102,((16-L244)-(16-J244))*0.102)),0)+IF(F244="JEOF",IF(L244&gt;15,0,IF(J244&gt;15,(16-L244)*0.102,((16-L244)-(16-J244))*0.102)),0)+IF(F244="JnPČ",IF(L244&gt;15,0,IF(J244&gt;15,(16-L244)*0.153,((16-L244)-(16-J244))*0.153)),0)+IF(F244="JnEČ",IF(L244&gt;15,0,IF(J244&gt;15,(16-L244)*0.0765,((16-L244)-(16-J244))*0.0765)),0)+IF(F244="JčPČ",IF(L244&gt;15,0,IF(J244&gt;15,(16-L244)*0.06375,((16-L244)-(16-J244))*0.06375)),0)+IF(F244="JčEČ",IF(L244&gt;15,0,IF(J244&gt;15,(16-L244)*0.051,((16-L244)-(16-J244))*0.051)),0)+IF(F244="NEAK",IF(L244&gt;23,0,IF(J244&gt;23,(24-L244)*0.03444,((24-L244)-(24-J244))*0.03444)),0))</f>
        <v>0</v>
      </c>
      <c r="Q244" s="11">
        <f t="shared" ref="Q244:Q252" si="93">IF(ISERROR(P244*100/N244),0,(P244*100/N244))</f>
        <v>0</v>
      </c>
      <c r="R244" s="10">
        <f t="shared" si="91"/>
        <v>0</v>
      </c>
    </row>
    <row r="245" spans="1:18">
      <c r="A245" s="61">
        <v>3</v>
      </c>
      <c r="B245" s="61"/>
      <c r="C245" s="12"/>
      <c r="D245" s="61"/>
      <c r="E245" s="61"/>
      <c r="F245" s="61"/>
      <c r="G245" s="61"/>
      <c r="H245" s="61"/>
      <c r="I245" s="61"/>
      <c r="J245" s="61"/>
      <c r="K245" s="61"/>
      <c r="L245" s="61"/>
      <c r="M245" s="61"/>
      <c r="N245" s="3">
        <f t="shared" si="87"/>
        <v>0</v>
      </c>
      <c r="O245" s="9">
        <f t="shared" si="88"/>
        <v>0</v>
      </c>
      <c r="P245" s="4">
        <f t="shared" si="92"/>
        <v>0</v>
      </c>
      <c r="Q245" s="11">
        <f t="shared" si="93"/>
        <v>0</v>
      </c>
      <c r="R245" s="10">
        <f t="shared" si="91"/>
        <v>0</v>
      </c>
    </row>
    <row r="246" spans="1:18">
      <c r="A246" s="61">
        <v>4</v>
      </c>
      <c r="B246" s="61"/>
      <c r="C246" s="12"/>
      <c r="D246" s="61"/>
      <c r="E246" s="61"/>
      <c r="F246" s="61"/>
      <c r="G246" s="61"/>
      <c r="H246" s="61"/>
      <c r="I246" s="61"/>
      <c r="J246" s="61"/>
      <c r="K246" s="61"/>
      <c r="L246" s="61"/>
      <c r="M246" s="61"/>
      <c r="N246" s="3">
        <f t="shared" si="87"/>
        <v>0</v>
      </c>
      <c r="O246" s="9">
        <f t="shared" si="88"/>
        <v>0</v>
      </c>
      <c r="P246" s="4">
        <f t="shared" si="92"/>
        <v>0</v>
      </c>
      <c r="Q246" s="11">
        <f t="shared" si="93"/>
        <v>0</v>
      </c>
      <c r="R246" s="10">
        <f t="shared" si="91"/>
        <v>0</v>
      </c>
    </row>
    <row r="247" spans="1:18">
      <c r="A247" s="61">
        <v>5</v>
      </c>
      <c r="B247" s="61"/>
      <c r="C247" s="12"/>
      <c r="D247" s="61"/>
      <c r="E247" s="61"/>
      <c r="F247" s="61"/>
      <c r="G247" s="61"/>
      <c r="H247" s="61"/>
      <c r="I247" s="61"/>
      <c r="J247" s="61"/>
      <c r="K247" s="61"/>
      <c r="L247" s="61"/>
      <c r="M247" s="61"/>
      <c r="N247" s="3">
        <f t="shared" si="87"/>
        <v>0</v>
      </c>
      <c r="O247" s="9">
        <f t="shared" si="88"/>
        <v>0</v>
      </c>
      <c r="P247" s="4">
        <f t="shared" si="92"/>
        <v>0</v>
      </c>
      <c r="Q247" s="11">
        <f t="shared" si="93"/>
        <v>0</v>
      </c>
      <c r="R247" s="10">
        <f t="shared" si="91"/>
        <v>0</v>
      </c>
    </row>
    <row r="248" spans="1:18">
      <c r="A248" s="61">
        <v>6</v>
      </c>
      <c r="B248" s="61"/>
      <c r="C248" s="12"/>
      <c r="D248" s="61"/>
      <c r="E248" s="61"/>
      <c r="F248" s="61"/>
      <c r="G248" s="61"/>
      <c r="H248" s="61"/>
      <c r="I248" s="61"/>
      <c r="J248" s="61"/>
      <c r="K248" s="61"/>
      <c r="L248" s="61"/>
      <c r="M248" s="61"/>
      <c r="N248" s="3">
        <f t="shared" si="87"/>
        <v>0</v>
      </c>
      <c r="O248" s="9">
        <f t="shared" si="88"/>
        <v>0</v>
      </c>
      <c r="P248" s="4">
        <f t="shared" si="92"/>
        <v>0</v>
      </c>
      <c r="Q248" s="11">
        <f t="shared" si="93"/>
        <v>0</v>
      </c>
      <c r="R248" s="10">
        <f t="shared" si="91"/>
        <v>0</v>
      </c>
    </row>
    <row r="249" spans="1:18">
      <c r="A249" s="61">
        <v>7</v>
      </c>
      <c r="B249" s="61"/>
      <c r="C249" s="12"/>
      <c r="D249" s="61"/>
      <c r="E249" s="61"/>
      <c r="F249" s="61"/>
      <c r="G249" s="61"/>
      <c r="H249" s="61"/>
      <c r="I249" s="61"/>
      <c r="J249" s="61"/>
      <c r="K249" s="61"/>
      <c r="L249" s="61"/>
      <c r="M249" s="61"/>
      <c r="N249" s="3">
        <f t="shared" si="87"/>
        <v>0</v>
      </c>
      <c r="O249" s="9">
        <f t="shared" si="88"/>
        <v>0</v>
      </c>
      <c r="P249" s="4">
        <f t="shared" si="92"/>
        <v>0</v>
      </c>
      <c r="Q249" s="11">
        <f t="shared" si="93"/>
        <v>0</v>
      </c>
      <c r="R249" s="10">
        <f t="shared" si="91"/>
        <v>0</v>
      </c>
    </row>
    <row r="250" spans="1:18">
      <c r="A250" s="61">
        <v>8</v>
      </c>
      <c r="B250" s="61"/>
      <c r="C250" s="12"/>
      <c r="D250" s="61"/>
      <c r="E250" s="61"/>
      <c r="F250" s="61"/>
      <c r="G250" s="61"/>
      <c r="H250" s="61"/>
      <c r="I250" s="61"/>
      <c r="J250" s="61"/>
      <c r="K250" s="61"/>
      <c r="L250" s="61"/>
      <c r="M250" s="61"/>
      <c r="N250" s="3">
        <f t="shared" si="87"/>
        <v>0</v>
      </c>
      <c r="O250" s="9">
        <f t="shared" si="88"/>
        <v>0</v>
      </c>
      <c r="P250" s="4">
        <f t="shared" si="92"/>
        <v>0</v>
      </c>
      <c r="Q250" s="11">
        <f t="shared" si="93"/>
        <v>0</v>
      </c>
      <c r="R250" s="10">
        <f t="shared" si="91"/>
        <v>0</v>
      </c>
    </row>
    <row r="251" spans="1:18">
      <c r="A251" s="61">
        <v>9</v>
      </c>
      <c r="B251" s="61"/>
      <c r="C251" s="12"/>
      <c r="D251" s="61"/>
      <c r="E251" s="61"/>
      <c r="F251" s="61"/>
      <c r="G251" s="61"/>
      <c r="H251" s="61"/>
      <c r="I251" s="61"/>
      <c r="J251" s="61"/>
      <c r="K251" s="61"/>
      <c r="L251" s="61"/>
      <c r="M251" s="61"/>
      <c r="N251" s="3">
        <f t="shared" si="87"/>
        <v>0</v>
      </c>
      <c r="O251" s="9">
        <f t="shared" si="88"/>
        <v>0</v>
      </c>
      <c r="P251" s="4">
        <f t="shared" si="92"/>
        <v>0</v>
      </c>
      <c r="Q251" s="11">
        <f t="shared" si="93"/>
        <v>0</v>
      </c>
      <c r="R251" s="10">
        <f t="shared" si="91"/>
        <v>0</v>
      </c>
    </row>
    <row r="252" spans="1:18">
      <c r="A252" s="61">
        <v>10</v>
      </c>
      <c r="B252" s="61"/>
      <c r="C252" s="12"/>
      <c r="D252" s="61"/>
      <c r="E252" s="61"/>
      <c r="F252" s="61"/>
      <c r="G252" s="61"/>
      <c r="H252" s="61"/>
      <c r="I252" s="61"/>
      <c r="J252" s="61"/>
      <c r="K252" s="61"/>
      <c r="L252" s="61"/>
      <c r="M252" s="61"/>
      <c r="N252" s="3">
        <f t="shared" si="87"/>
        <v>0</v>
      </c>
      <c r="O252" s="9">
        <f t="shared" si="88"/>
        <v>0</v>
      </c>
      <c r="P252" s="4">
        <f t="shared" si="92"/>
        <v>0</v>
      </c>
      <c r="Q252" s="11">
        <f t="shared" si="93"/>
        <v>0</v>
      </c>
      <c r="R252" s="10">
        <f t="shared" si="91"/>
        <v>0</v>
      </c>
    </row>
    <row r="253" spans="1:18">
      <c r="A253" s="64" t="s">
        <v>34</v>
      </c>
      <c r="B253" s="65"/>
      <c r="C253" s="65"/>
      <c r="D253" s="65"/>
      <c r="E253" s="65"/>
      <c r="F253" s="65"/>
      <c r="G253" s="65"/>
      <c r="H253" s="65"/>
      <c r="I253" s="65"/>
      <c r="J253" s="65"/>
      <c r="K253" s="65"/>
      <c r="L253" s="65"/>
      <c r="M253" s="65"/>
      <c r="N253" s="65"/>
      <c r="O253" s="65"/>
      <c r="P253" s="65"/>
      <c r="Q253" s="66"/>
      <c r="R253" s="10">
        <f>SUM(R243:R252)</f>
        <v>0</v>
      </c>
    </row>
    <row r="254" spans="1:18" ht="15.75">
      <c r="A254" s="24" t="s">
        <v>67</v>
      </c>
      <c r="B254" s="24"/>
      <c r="C254" s="15"/>
      <c r="D254" s="15"/>
      <c r="E254" s="15"/>
      <c r="F254" s="15"/>
      <c r="G254" s="15"/>
      <c r="H254" s="15"/>
      <c r="I254" s="15"/>
      <c r="J254" s="15"/>
      <c r="K254" s="15"/>
      <c r="L254" s="15"/>
      <c r="M254" s="15"/>
      <c r="N254" s="15"/>
      <c r="O254" s="15"/>
      <c r="P254" s="15"/>
      <c r="Q254" s="15"/>
      <c r="R254" s="16"/>
    </row>
    <row r="255" spans="1:18">
      <c r="A255" s="49" t="s">
        <v>41</v>
      </c>
      <c r="B255" s="49"/>
      <c r="C255" s="49"/>
      <c r="D255" s="49"/>
      <c r="E255" s="49"/>
      <c r="F255" s="49"/>
      <c r="G255" s="49"/>
      <c r="H255" s="49"/>
      <c r="I255" s="49"/>
      <c r="J255" s="15"/>
      <c r="K255" s="15"/>
      <c r="L255" s="15"/>
      <c r="M255" s="15"/>
      <c r="N255" s="15"/>
      <c r="O255" s="15"/>
      <c r="P255" s="15"/>
      <c r="Q255" s="15"/>
      <c r="R255" s="16"/>
    </row>
    <row r="256" spans="1:18">
      <c r="A256" s="49"/>
      <c r="B256" s="49"/>
      <c r="C256" s="49"/>
      <c r="D256" s="49"/>
      <c r="E256" s="49"/>
      <c r="F256" s="49"/>
      <c r="G256" s="49"/>
      <c r="H256" s="49"/>
      <c r="I256" s="49"/>
      <c r="J256" s="15"/>
      <c r="K256" s="15"/>
      <c r="L256" s="15"/>
      <c r="M256" s="15"/>
      <c r="N256" s="15"/>
      <c r="O256" s="15"/>
      <c r="P256" s="15"/>
      <c r="Q256" s="15"/>
      <c r="R256" s="16"/>
    </row>
    <row r="257" spans="1:18">
      <c r="A257" s="67" t="s">
        <v>66</v>
      </c>
      <c r="B257" s="68"/>
      <c r="C257" s="68"/>
      <c r="D257" s="68"/>
      <c r="E257" s="68"/>
      <c r="F257" s="68"/>
      <c r="G257" s="68"/>
      <c r="H257" s="68"/>
      <c r="I257" s="68"/>
      <c r="J257" s="68"/>
      <c r="K257" s="68"/>
      <c r="L257" s="68"/>
      <c r="M257" s="68"/>
      <c r="N257" s="68"/>
      <c r="O257" s="68"/>
      <c r="P257" s="68"/>
      <c r="Q257" s="57"/>
      <c r="R257" s="8"/>
    </row>
    <row r="258" spans="1:18" ht="18">
      <c r="A258" s="69" t="s">
        <v>27</v>
      </c>
      <c r="B258" s="70"/>
      <c r="C258" s="70"/>
      <c r="D258" s="50"/>
      <c r="E258" s="50"/>
      <c r="F258" s="50"/>
      <c r="G258" s="50"/>
      <c r="H258" s="50"/>
      <c r="I258" s="50"/>
      <c r="J258" s="50"/>
      <c r="K258" s="50"/>
      <c r="L258" s="50"/>
      <c r="M258" s="50"/>
      <c r="N258" s="50"/>
      <c r="O258" s="50"/>
      <c r="P258" s="50"/>
      <c r="Q258" s="57"/>
      <c r="R258" s="8"/>
    </row>
    <row r="259" spans="1:18">
      <c r="A259" s="67" t="s">
        <v>38</v>
      </c>
      <c r="B259" s="68"/>
      <c r="C259" s="68"/>
      <c r="D259" s="68"/>
      <c r="E259" s="68"/>
      <c r="F259" s="68"/>
      <c r="G259" s="68"/>
      <c r="H259" s="68"/>
      <c r="I259" s="68"/>
      <c r="J259" s="68"/>
      <c r="K259" s="68"/>
      <c r="L259" s="68"/>
      <c r="M259" s="68"/>
      <c r="N259" s="68"/>
      <c r="O259" s="68"/>
      <c r="P259" s="68"/>
      <c r="Q259" s="57"/>
      <c r="R259" s="8"/>
    </row>
    <row r="260" spans="1:18">
      <c r="A260" s="61">
        <v>1</v>
      </c>
      <c r="B260" s="61"/>
      <c r="C260" s="12"/>
      <c r="D260" s="61"/>
      <c r="E260" s="61"/>
      <c r="F260" s="61"/>
      <c r="G260" s="61"/>
      <c r="H260" s="61"/>
      <c r="I260" s="61"/>
      <c r="J260" s="61"/>
      <c r="K260" s="61"/>
      <c r="L260" s="61"/>
      <c r="M260" s="61"/>
      <c r="N260" s="3">
        <f t="shared" ref="N260:N269" si="94">(IF(F260="OŽ",IF(L260=1,550.8,IF(L260=2,426.38,IF(L260=3,342.14,IF(L260=4,181.44,IF(L260=5,168.48,IF(L260=6,155.52,IF(L260=7,148.5,IF(L260=8,144,0))))))))+IF(L260&lt;=8,0,IF(L260&lt;=16,137.7,IF(L260&lt;=24,108,IF(L260&lt;=32,80.1,IF(L260&lt;=36,52.2,0)))))-IF(L260&lt;=8,0,IF(L260&lt;=16,(L260-9)*2.754,IF(L260&lt;=24,(L260-17)* 2.754,IF(L260&lt;=32,(L260-25)* 2.754,IF(L260&lt;=36,(L260-33)*2.754,0))))),0)+IF(F260="PČ",IF(L260=1,449,IF(L260=2,314.6,IF(L260=3,238,IF(L260=4,172,IF(L260=5,159,IF(L260=6,145,IF(L260=7,132,IF(L260=8,119,0))))))))+IF(L260&lt;=8,0,IF(L260&lt;=16,88,IF(L260&lt;=24,55,IF(L260&lt;=32,22,0))))-IF(L260&lt;=8,0,IF(L260&lt;=16,(L260-9)*2.245,IF(L260&lt;=24,(L260-17)*2.245,IF(L260&lt;=32,(L260-25)*2.245,0)))),0)+IF(F260="PČneol",IF(L260=1,85,IF(L260=2,64.61,IF(L260=3,50.76,IF(L260=4,16.25,IF(L260=5,15,IF(L260=6,13.75,IF(L260=7,12.5,IF(L260=8,11.25,0))))))))+IF(L260&lt;=8,0,IF(L260&lt;=16,9,0))-IF(L260&lt;=8,0,IF(L260&lt;=16,(L260-9)*0.425,0)),0)+IF(F260="PŽ",IF(L260=1,85,IF(L260=2,59.5,IF(L260=3,45,IF(L260=4,32.5,IF(L260=5,30,IF(L260=6,27.5,IF(L260=7,25,IF(L260=8,22.5,0))))))))+IF(L260&lt;=8,0,IF(L260&lt;=16,19,IF(L260&lt;=24,13,IF(L260&lt;=32,8,0))))-IF(L260&lt;=8,0,IF(L260&lt;=16,(L260-9)*0.425,IF(L260&lt;=24,(L260-17)*0.425,IF(L260&lt;=32,(L260-25)*0.425,0)))),0)+IF(F260="EČ",IF(L260=1,204,IF(L260=2,156.24,IF(L260=3,123.84,IF(L260=4,72,IF(L260=5,66,IF(L260=6,60,IF(L260=7,54,IF(L260=8,48,0))))))))+IF(L260&lt;=8,0,IF(L260&lt;=16,40,IF(L260&lt;=24,25,0)))-IF(L260&lt;=8,0,IF(L260&lt;=16,(L260-9)*1.02,IF(L260&lt;=24,(L260-17)*1.02,0))),0)+IF(F260="EČneol",IF(L260=1,68,IF(L260=2,51.69,IF(L260=3,40.61,IF(L260=4,13,IF(L260=5,12,IF(L260=6,11,IF(L260=7,10,IF(L260=8,9,0)))))))))+IF(F260="EŽ",IF(L260=1,68,IF(L260=2,47.6,IF(L260=3,36,IF(L260=4,18,IF(L260=5,16.5,IF(L260=6,15,IF(L260=7,13.5,IF(L260=8,12,0))))))))+IF(L260&lt;=8,0,IF(L260&lt;=16,10,IF(L260&lt;=24,6,0)))-IF(L260&lt;=8,0,IF(L260&lt;=16,(L260-9)*0.34,IF(L260&lt;=24,(L260-17)*0.34,0))),0)+IF(F260="PT",IF(L260=1,68,IF(L260=2,52.08,IF(L260=3,41.28,IF(L260=4,24,IF(L260=5,22,IF(L260=6,20,IF(L260=7,18,IF(L260=8,16,0))))))))+IF(L260&lt;=8,0,IF(L260&lt;=16,13,IF(L260&lt;=24,9,IF(L260&lt;=32,4,0))))-IF(L260&lt;=8,0,IF(L260&lt;=16,(L260-9)*0.34,IF(L260&lt;=24,(L260-17)*0.34,IF(L260&lt;=32,(L260-25)*0.34,0)))),0)+IF(F260="JOŽ",IF(L260=1,85,IF(L260=2,59.5,IF(L260=3,45,IF(L260=4,32.5,IF(L260=5,30,IF(L260=6,27.5,IF(L260=7,25,IF(L260=8,22.5,0))))))))+IF(L260&lt;=8,0,IF(L260&lt;=16,19,IF(L260&lt;=24,13,0)))-IF(L260&lt;=8,0,IF(L260&lt;=16,(L260-9)*0.425,IF(L260&lt;=24,(L260-17)*0.425,0))),0)+IF(F260="JPČ",IF(L260=1,68,IF(L260=2,47.6,IF(L260=3,36,IF(L260=4,26,IF(L260=5,24,IF(L260=6,22,IF(L260=7,20,IF(L260=8,18,0))))))))+IF(L260&lt;=8,0,IF(L260&lt;=16,13,IF(L260&lt;=24,9,0)))-IF(L260&lt;=8,0,IF(L260&lt;=16,(L260-9)*0.34,IF(L260&lt;=24,(L260-17)*0.34,0))),0)+IF(F260="JEČ",IF(L260=1,34,IF(L260=2,26.04,IF(L260=3,20.6,IF(L260=4,12,IF(L260=5,11,IF(L260=6,10,IF(L260=7,9,IF(L260=8,8,0))))))))+IF(L260&lt;=8,0,IF(L260&lt;=16,6,0))-IF(L260&lt;=8,0,IF(L260&lt;=16,(L260-9)*0.17,0)),0)+IF(F260="JEOF",IF(L260=1,34,IF(L260=2,26.04,IF(L260=3,20.6,IF(L260=4,12,IF(L260=5,11,IF(L260=6,10,IF(L260=7,9,IF(L260=8,8,0))))))))+IF(L260&lt;=8,0,IF(L260&lt;=16,6,0))-IF(L260&lt;=8,0,IF(L260&lt;=16,(L260-9)*0.17,0)),0)+IF(F260="JnPČ",IF(L260=1,51,IF(L260=2,35.7,IF(L260=3,27,IF(L260=4,19.5,IF(L260=5,18,IF(L260=6,16.5,IF(L260=7,15,IF(L260=8,13.5,0))))))))+IF(L260&lt;=8,0,IF(L260&lt;=16,10,0))-IF(L260&lt;=8,0,IF(L260&lt;=16,(L260-9)*0.255,0)),0)+IF(F260="JnEČ",IF(L260=1,25.5,IF(L260=2,19.53,IF(L260=3,15.48,IF(L260=4,9,IF(L260=5,8.25,IF(L260=6,7.5,IF(L260=7,6.75,IF(L260=8,6,0))))))))+IF(L260&lt;=8,0,IF(L260&lt;=16,5,0))-IF(L260&lt;=8,0,IF(L260&lt;=16,(L260-9)*0.1275,0)),0)+IF(F260="JčPČ",IF(L260=1,21.25,IF(L260=2,14.5,IF(L260=3,11.5,IF(L260=4,7,IF(L260=5,6.5,IF(L260=6,6,IF(L260=7,5.5,IF(L260=8,5,0))))))))+IF(L260&lt;=8,0,IF(L260&lt;=16,4,0))-IF(L260&lt;=8,0,IF(L260&lt;=16,(L260-9)*0.10625,0)),0)+IF(F260="JčEČ",IF(L260=1,17,IF(L260=2,13.02,IF(L260=3,10.32,IF(L260=4,6,IF(L260=5,5.5,IF(L260=6,5,IF(L260=7,4.5,IF(L260=8,4,0))))))))+IF(L260&lt;=8,0,IF(L260&lt;=16,3,0))-IF(L260&lt;=8,0,IF(L260&lt;=16,(L260-9)*0.085,0)),0)+IF(F260="NEAK",IF(L260=1,11.48,IF(L260=2,8.79,IF(L260=3,6.97,IF(L260=4,4.05,IF(L260=5,3.71,IF(L260=6,3.38,IF(L260=7,3.04,IF(L260=8,2.7,0))))))))+IF(L260&lt;=8,0,IF(L260&lt;=16,2,IF(L260&lt;=24,1.3,0)))-IF(L260&lt;=8,0,IF(L260&lt;=16,(L260-9)*0.0574,IF(L260&lt;=24,(L260-17)*0.0574,0))),0))*IF(L260&lt;0,1,IF(OR(F260="PČ",F260="PŽ",F260="PT"),IF(J260&lt;32,J260/32,1),1))* IF(L260&lt;0,1,IF(OR(F260="EČ",F260="EŽ",F260="JOŽ",F260="JPČ",F260="NEAK"),IF(J260&lt;24,J260/24,1),1))*IF(L260&lt;0,1,IF(OR(F260="PČneol",F260="JEČ",F260="JEOF",F260="JnPČ",F260="JnEČ",F260="JčPČ",F260="JčEČ"),IF(J260&lt;16,J260/16,1),1))*IF(L260&lt;0,1,IF(F260="EČneol",IF(J260&lt;8,J260/8,1),1))</f>
        <v>0</v>
      </c>
      <c r="O260" s="9">
        <f t="shared" ref="O260:O269" si="95">IF(F260="OŽ",N260,IF(H260="Ne",IF(J260*0.3&lt;J260-L260,N260,0),IF(J260*0.1&lt;J260-L260,N260,0)))</f>
        <v>0</v>
      </c>
      <c r="P260" s="4">
        <f t="shared" ref="P260" si="96">IF(O260=0,0,IF(F260="OŽ",IF(L260&gt;35,0,IF(J260&gt;35,(36-L260)*1.836,((36-L260)-(36-J260))*1.836)),0)+IF(F260="PČ",IF(L260&gt;31,0,IF(J260&gt;31,(32-L260)*1.347,((32-L260)-(32-J260))*1.347)),0)+ IF(F260="PČneol",IF(L260&gt;15,0,IF(J260&gt;15,(16-L260)*0.255,((16-L260)-(16-J260))*0.255)),0)+IF(F260="PŽ",IF(L260&gt;31,0,IF(J260&gt;31,(32-L260)*0.255,((32-L260)-(32-J260))*0.255)),0)+IF(F260="EČ",IF(L260&gt;23,0,IF(J260&gt;23,(24-L260)*0.612,((24-L260)-(24-J260))*0.612)),0)+IF(F260="EČneol",IF(L260&gt;7,0,IF(J260&gt;7,(8-L260)*0.204,((8-L260)-(8-J260))*0.204)),0)+IF(F260="EŽ",IF(L260&gt;23,0,IF(J260&gt;23,(24-L260)*0.204,((24-L260)-(24-J260))*0.204)),0)+IF(F260="PT",IF(L260&gt;31,0,IF(J260&gt;31,(32-L260)*0.204,((32-L260)-(32-J260))*0.204)),0)+IF(F260="JOŽ",IF(L260&gt;23,0,IF(J260&gt;23,(24-L260)*0.255,((24-L260)-(24-J260))*0.255)),0)+IF(F260="JPČ",IF(L260&gt;23,0,IF(J260&gt;23,(24-L260)*0.204,((24-L260)-(24-J260))*0.204)),0)+IF(F260="JEČ",IF(L260&gt;15,0,IF(J260&gt;15,(16-L260)*0.102,((16-L260)-(16-J260))*0.102)),0)+IF(F260="JEOF",IF(L260&gt;15,0,IF(J260&gt;15,(16-L260)*0.102,((16-L260)-(16-J260))*0.102)),0)+IF(F260="JnPČ",IF(L260&gt;15,0,IF(J260&gt;15,(16-L260)*0.153,((16-L260)-(16-J260))*0.153)),0)+IF(F260="JnEČ",IF(L260&gt;15,0,IF(J260&gt;15,(16-L260)*0.0765,((16-L260)-(16-J260))*0.0765)),0)+IF(F260="JčPČ",IF(L260&gt;15,0,IF(J260&gt;15,(16-L260)*0.06375,((16-L260)-(16-J260))*0.06375)),0)+IF(F260="JčEČ",IF(L260&gt;15,0,IF(J260&gt;15,(16-L260)*0.051,((16-L260)-(16-J260))*0.051)),0)+IF(F260="NEAK",IF(L260&gt;23,0,IF(J260&gt;23,(24-L260)*0.03444,((24-L260)-(24-J260))*0.03444)),0))</f>
        <v>0</v>
      </c>
      <c r="Q260" s="11">
        <f t="shared" ref="Q260" si="97">IF(ISERROR(P260*100/N260),0,(P260*100/N260))</f>
        <v>0</v>
      </c>
      <c r="R260" s="10">
        <f t="shared" ref="R260:R269" si="98">IF(Q260&lt;=30,O260+P260,O260+O260*0.3)*IF(G260=1,0.4,IF(G260=2,0.75,IF(G260="1 (kas 4 m. 1 k. nerengiamos)",0.52,1)))*IF(D260="olimpinė",1,IF(M260="Ne",0.5,1))*IF(OR(A$5="Lietuvos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federacija"),IF(OR(J260&lt;8,K260&lt;16),0,1),1)*E260*IF(I260&lt;=1,1,1/I260)*IF(OR(A$5="Lietuvos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61" spans="1:18">
      <c r="A261" s="61">
        <v>2</v>
      </c>
      <c r="B261" s="61"/>
      <c r="C261" s="12"/>
      <c r="D261" s="61"/>
      <c r="E261" s="61"/>
      <c r="F261" s="61"/>
      <c r="G261" s="61"/>
      <c r="H261" s="61"/>
      <c r="I261" s="61"/>
      <c r="J261" s="61"/>
      <c r="K261" s="61"/>
      <c r="L261" s="61"/>
      <c r="M261" s="61"/>
      <c r="N261" s="3">
        <f t="shared" si="94"/>
        <v>0</v>
      </c>
      <c r="O261" s="9">
        <f t="shared" si="95"/>
        <v>0</v>
      </c>
      <c r="P261" s="4">
        <f t="shared" ref="P261:P269" si="99">IF(O261=0,0,IF(F261="OŽ",IF(L261&gt;35,0,IF(J261&gt;35,(36-L261)*1.836,((36-L261)-(36-J261))*1.836)),0)+IF(F261="PČ",IF(L261&gt;31,0,IF(J261&gt;31,(32-L261)*1.347,((32-L261)-(32-J261))*1.347)),0)+ IF(F261="PČneol",IF(L261&gt;15,0,IF(J261&gt;15,(16-L261)*0.255,((16-L261)-(16-J261))*0.255)),0)+IF(F261="PŽ",IF(L261&gt;31,0,IF(J261&gt;31,(32-L261)*0.255,((32-L261)-(32-J261))*0.255)),0)+IF(F261="EČ",IF(L261&gt;23,0,IF(J261&gt;23,(24-L261)*0.612,((24-L261)-(24-J261))*0.612)),0)+IF(F261="EČneol",IF(L261&gt;7,0,IF(J261&gt;7,(8-L261)*0.204,((8-L261)-(8-J261))*0.204)),0)+IF(F261="EŽ",IF(L261&gt;23,0,IF(J261&gt;23,(24-L261)*0.204,((24-L261)-(24-J261))*0.204)),0)+IF(F261="PT",IF(L261&gt;31,0,IF(J261&gt;31,(32-L261)*0.204,((32-L261)-(32-J261))*0.204)),0)+IF(F261="JOŽ",IF(L261&gt;23,0,IF(J261&gt;23,(24-L261)*0.255,((24-L261)-(24-J261))*0.255)),0)+IF(F261="JPČ",IF(L261&gt;23,0,IF(J261&gt;23,(24-L261)*0.204,((24-L261)-(24-J261))*0.204)),0)+IF(F261="JEČ",IF(L261&gt;15,0,IF(J261&gt;15,(16-L261)*0.102,((16-L261)-(16-J261))*0.102)),0)+IF(F261="JEOF",IF(L261&gt;15,0,IF(J261&gt;15,(16-L261)*0.102,((16-L261)-(16-J261))*0.102)),0)+IF(F261="JnPČ",IF(L261&gt;15,0,IF(J261&gt;15,(16-L261)*0.153,((16-L261)-(16-J261))*0.153)),0)+IF(F261="JnEČ",IF(L261&gt;15,0,IF(J261&gt;15,(16-L261)*0.0765,((16-L261)-(16-J261))*0.0765)),0)+IF(F261="JčPČ",IF(L261&gt;15,0,IF(J261&gt;15,(16-L261)*0.06375,((16-L261)-(16-J261))*0.06375)),0)+IF(F261="JčEČ",IF(L261&gt;15,0,IF(J261&gt;15,(16-L261)*0.051,((16-L261)-(16-J261))*0.051)),0)+IF(F261="NEAK",IF(L261&gt;23,0,IF(J261&gt;23,(24-L261)*0.03444,((24-L261)-(24-J261))*0.03444)),0))</f>
        <v>0</v>
      </c>
      <c r="Q261" s="11">
        <f t="shared" ref="Q261:Q269" si="100">IF(ISERROR(P261*100/N261),0,(P261*100/N261))</f>
        <v>0</v>
      </c>
      <c r="R261" s="10">
        <f t="shared" si="98"/>
        <v>0</v>
      </c>
    </row>
    <row r="262" spans="1:18">
      <c r="A262" s="61">
        <v>3</v>
      </c>
      <c r="B262" s="61"/>
      <c r="C262" s="12"/>
      <c r="D262" s="61"/>
      <c r="E262" s="61"/>
      <c r="F262" s="61"/>
      <c r="G262" s="61"/>
      <c r="H262" s="61"/>
      <c r="I262" s="61"/>
      <c r="J262" s="61"/>
      <c r="K262" s="61"/>
      <c r="L262" s="61"/>
      <c r="M262" s="61"/>
      <c r="N262" s="3">
        <f t="shared" si="94"/>
        <v>0</v>
      </c>
      <c r="O262" s="9">
        <f t="shared" si="95"/>
        <v>0</v>
      </c>
      <c r="P262" s="4">
        <f t="shared" si="99"/>
        <v>0</v>
      </c>
      <c r="Q262" s="11">
        <f t="shared" si="100"/>
        <v>0</v>
      </c>
      <c r="R262" s="10">
        <f t="shared" si="98"/>
        <v>0</v>
      </c>
    </row>
    <row r="263" spans="1:18">
      <c r="A263" s="61">
        <v>4</v>
      </c>
      <c r="B263" s="61"/>
      <c r="C263" s="12"/>
      <c r="D263" s="61"/>
      <c r="E263" s="61"/>
      <c r="F263" s="61"/>
      <c r="G263" s="61"/>
      <c r="H263" s="61"/>
      <c r="I263" s="61"/>
      <c r="J263" s="61"/>
      <c r="K263" s="61"/>
      <c r="L263" s="61"/>
      <c r="M263" s="61"/>
      <c r="N263" s="3">
        <f t="shared" si="94"/>
        <v>0</v>
      </c>
      <c r="O263" s="9">
        <f t="shared" si="95"/>
        <v>0</v>
      </c>
      <c r="P263" s="4">
        <f t="shared" si="99"/>
        <v>0</v>
      </c>
      <c r="Q263" s="11">
        <f t="shared" si="100"/>
        <v>0</v>
      </c>
      <c r="R263" s="10">
        <f t="shared" si="98"/>
        <v>0</v>
      </c>
    </row>
    <row r="264" spans="1:18">
      <c r="A264" s="61">
        <v>5</v>
      </c>
      <c r="B264" s="61"/>
      <c r="C264" s="12"/>
      <c r="D264" s="61"/>
      <c r="E264" s="61"/>
      <c r="F264" s="61"/>
      <c r="G264" s="61"/>
      <c r="H264" s="61"/>
      <c r="I264" s="61"/>
      <c r="J264" s="61"/>
      <c r="K264" s="61"/>
      <c r="L264" s="61"/>
      <c r="M264" s="61"/>
      <c r="N264" s="3">
        <f t="shared" si="94"/>
        <v>0</v>
      </c>
      <c r="O264" s="9">
        <f t="shared" si="95"/>
        <v>0</v>
      </c>
      <c r="P264" s="4">
        <f t="shared" si="99"/>
        <v>0</v>
      </c>
      <c r="Q264" s="11">
        <f t="shared" si="100"/>
        <v>0</v>
      </c>
      <c r="R264" s="10">
        <f t="shared" si="98"/>
        <v>0</v>
      </c>
    </row>
    <row r="265" spans="1:18">
      <c r="A265" s="61">
        <v>6</v>
      </c>
      <c r="B265" s="61"/>
      <c r="C265" s="12"/>
      <c r="D265" s="61"/>
      <c r="E265" s="61"/>
      <c r="F265" s="61"/>
      <c r="G265" s="61"/>
      <c r="H265" s="61"/>
      <c r="I265" s="61"/>
      <c r="J265" s="61"/>
      <c r="K265" s="61"/>
      <c r="L265" s="61"/>
      <c r="M265" s="61"/>
      <c r="N265" s="3">
        <f t="shared" si="94"/>
        <v>0</v>
      </c>
      <c r="O265" s="9">
        <f t="shared" si="95"/>
        <v>0</v>
      </c>
      <c r="P265" s="4">
        <f t="shared" si="99"/>
        <v>0</v>
      </c>
      <c r="Q265" s="11">
        <f t="shared" si="100"/>
        <v>0</v>
      </c>
      <c r="R265" s="10">
        <f t="shared" si="98"/>
        <v>0</v>
      </c>
    </row>
    <row r="266" spans="1:18">
      <c r="A266" s="61">
        <v>7</v>
      </c>
      <c r="B266" s="61"/>
      <c r="C266" s="12"/>
      <c r="D266" s="61"/>
      <c r="E266" s="61"/>
      <c r="F266" s="61"/>
      <c r="G266" s="61"/>
      <c r="H266" s="61"/>
      <c r="I266" s="61"/>
      <c r="J266" s="61"/>
      <c r="K266" s="61"/>
      <c r="L266" s="61"/>
      <c r="M266" s="61"/>
      <c r="N266" s="3">
        <f t="shared" si="94"/>
        <v>0</v>
      </c>
      <c r="O266" s="9">
        <f t="shared" si="95"/>
        <v>0</v>
      </c>
      <c r="P266" s="4">
        <f t="shared" si="99"/>
        <v>0</v>
      </c>
      <c r="Q266" s="11">
        <f t="shared" si="100"/>
        <v>0</v>
      </c>
      <c r="R266" s="10">
        <f t="shared" si="98"/>
        <v>0</v>
      </c>
    </row>
    <row r="267" spans="1:18">
      <c r="A267" s="61">
        <v>8</v>
      </c>
      <c r="B267" s="61"/>
      <c r="C267" s="12"/>
      <c r="D267" s="61"/>
      <c r="E267" s="61"/>
      <c r="F267" s="61"/>
      <c r="G267" s="61"/>
      <c r="H267" s="61"/>
      <c r="I267" s="61"/>
      <c r="J267" s="61"/>
      <c r="K267" s="61"/>
      <c r="L267" s="61"/>
      <c r="M267" s="61"/>
      <c r="N267" s="3">
        <f t="shared" si="94"/>
        <v>0</v>
      </c>
      <c r="O267" s="9">
        <f t="shared" si="95"/>
        <v>0</v>
      </c>
      <c r="P267" s="4">
        <f t="shared" si="99"/>
        <v>0</v>
      </c>
      <c r="Q267" s="11">
        <f t="shared" si="100"/>
        <v>0</v>
      </c>
      <c r="R267" s="10">
        <f t="shared" si="98"/>
        <v>0</v>
      </c>
    </row>
    <row r="268" spans="1:18">
      <c r="A268" s="61">
        <v>9</v>
      </c>
      <c r="B268" s="61"/>
      <c r="C268" s="12"/>
      <c r="D268" s="61"/>
      <c r="E268" s="61"/>
      <c r="F268" s="61"/>
      <c r="G268" s="61"/>
      <c r="H268" s="61"/>
      <c r="I268" s="61"/>
      <c r="J268" s="61"/>
      <c r="K268" s="61"/>
      <c r="L268" s="61"/>
      <c r="M268" s="61"/>
      <c r="N268" s="3">
        <f t="shared" si="94"/>
        <v>0</v>
      </c>
      <c r="O268" s="9">
        <f t="shared" si="95"/>
        <v>0</v>
      </c>
      <c r="P268" s="4">
        <f t="shared" si="99"/>
        <v>0</v>
      </c>
      <c r="Q268" s="11">
        <f t="shared" si="100"/>
        <v>0</v>
      </c>
      <c r="R268" s="10">
        <f t="shared" si="98"/>
        <v>0</v>
      </c>
    </row>
    <row r="269" spans="1:18">
      <c r="A269" s="61">
        <v>10</v>
      </c>
      <c r="B269" s="61"/>
      <c r="C269" s="12"/>
      <c r="D269" s="61"/>
      <c r="E269" s="61"/>
      <c r="F269" s="61"/>
      <c r="G269" s="61"/>
      <c r="H269" s="61"/>
      <c r="I269" s="61"/>
      <c r="J269" s="61"/>
      <c r="K269" s="61"/>
      <c r="L269" s="61"/>
      <c r="M269" s="61"/>
      <c r="N269" s="3">
        <f t="shared" si="94"/>
        <v>0</v>
      </c>
      <c r="O269" s="9">
        <f t="shared" si="95"/>
        <v>0</v>
      </c>
      <c r="P269" s="4">
        <f t="shared" si="99"/>
        <v>0</v>
      </c>
      <c r="Q269" s="11">
        <f t="shared" si="100"/>
        <v>0</v>
      </c>
      <c r="R269" s="10">
        <f t="shared" si="98"/>
        <v>0</v>
      </c>
    </row>
    <row r="270" spans="1:18">
      <c r="A270" s="64" t="s">
        <v>34</v>
      </c>
      <c r="B270" s="65"/>
      <c r="C270" s="65"/>
      <c r="D270" s="65"/>
      <c r="E270" s="65"/>
      <c r="F270" s="65"/>
      <c r="G270" s="65"/>
      <c r="H270" s="65"/>
      <c r="I270" s="65"/>
      <c r="J270" s="65"/>
      <c r="K270" s="65"/>
      <c r="L270" s="65"/>
      <c r="M270" s="65"/>
      <c r="N270" s="65"/>
      <c r="O270" s="65"/>
      <c r="P270" s="65"/>
      <c r="Q270" s="66"/>
      <c r="R270" s="10">
        <f>SUM(R260:R269)</f>
        <v>0</v>
      </c>
    </row>
    <row r="271" spans="1:18" ht="15.75">
      <c r="A271" s="24" t="s">
        <v>67</v>
      </c>
      <c r="B271" s="24"/>
      <c r="C271" s="15"/>
      <c r="D271" s="15"/>
      <c r="E271" s="15"/>
      <c r="F271" s="15"/>
      <c r="G271" s="15"/>
      <c r="H271" s="15"/>
      <c r="I271" s="15"/>
      <c r="J271" s="15"/>
      <c r="K271" s="15"/>
      <c r="L271" s="15"/>
      <c r="M271" s="15"/>
      <c r="N271" s="15"/>
      <c r="O271" s="15"/>
      <c r="P271" s="15"/>
      <c r="Q271" s="15"/>
      <c r="R271" s="16"/>
    </row>
    <row r="272" spans="1:18">
      <c r="A272" s="49" t="s">
        <v>41</v>
      </c>
      <c r="B272" s="49"/>
      <c r="C272" s="49"/>
      <c r="D272" s="49"/>
      <c r="E272" s="49"/>
      <c r="F272" s="49"/>
      <c r="G272" s="49"/>
      <c r="H272" s="49"/>
      <c r="I272" s="49"/>
      <c r="J272" s="15"/>
      <c r="K272" s="15"/>
      <c r="L272" s="15"/>
      <c r="M272" s="15"/>
      <c r="N272" s="15"/>
      <c r="O272" s="15"/>
      <c r="P272" s="15"/>
      <c r="Q272" s="15"/>
      <c r="R272" s="16"/>
    </row>
    <row r="273" spans="1:18">
      <c r="A273" s="67" t="s">
        <v>66</v>
      </c>
      <c r="B273" s="68"/>
      <c r="C273" s="68"/>
      <c r="D273" s="68"/>
      <c r="E273" s="68"/>
      <c r="F273" s="68"/>
      <c r="G273" s="68"/>
      <c r="H273" s="68"/>
      <c r="I273" s="68"/>
      <c r="J273" s="68"/>
      <c r="K273" s="68"/>
      <c r="L273" s="68"/>
      <c r="M273" s="68"/>
      <c r="N273" s="68"/>
      <c r="O273" s="68"/>
      <c r="P273" s="68"/>
      <c r="Q273" s="57"/>
      <c r="R273" s="8"/>
    </row>
    <row r="274" spans="1:18" ht="18">
      <c r="A274" s="69" t="s">
        <v>27</v>
      </c>
      <c r="B274" s="70"/>
      <c r="C274" s="70"/>
      <c r="D274" s="50"/>
      <c r="E274" s="50"/>
      <c r="F274" s="50"/>
      <c r="G274" s="50"/>
      <c r="H274" s="50"/>
      <c r="I274" s="50"/>
      <c r="J274" s="50"/>
      <c r="K274" s="50"/>
      <c r="L274" s="50"/>
      <c r="M274" s="50"/>
      <c r="N274" s="50"/>
      <c r="O274" s="50"/>
      <c r="P274" s="50"/>
      <c r="Q274" s="57"/>
      <c r="R274" s="8"/>
    </row>
    <row r="275" spans="1:18">
      <c r="A275" s="67" t="s">
        <v>38</v>
      </c>
      <c r="B275" s="68"/>
      <c r="C275" s="68"/>
      <c r="D275" s="68"/>
      <c r="E275" s="68"/>
      <c r="F275" s="68"/>
      <c r="G275" s="68"/>
      <c r="H275" s="68"/>
      <c r="I275" s="68"/>
      <c r="J275" s="68"/>
      <c r="K275" s="68"/>
      <c r="L275" s="68"/>
      <c r="M275" s="68"/>
      <c r="N275" s="68"/>
      <c r="O275" s="68"/>
      <c r="P275" s="68"/>
      <c r="Q275" s="57"/>
      <c r="R275" s="8"/>
    </row>
    <row r="276" spans="1:18">
      <c r="A276" s="61">
        <v>1</v>
      </c>
      <c r="B276" s="61"/>
      <c r="C276" s="12"/>
      <c r="D276" s="61"/>
      <c r="E276" s="61"/>
      <c r="F276" s="61"/>
      <c r="G276" s="61"/>
      <c r="H276" s="61"/>
      <c r="I276" s="61"/>
      <c r="J276" s="61"/>
      <c r="K276" s="61"/>
      <c r="L276" s="61"/>
      <c r="M276" s="61"/>
      <c r="N276" s="3">
        <f t="shared" ref="N276:N285" si="101">(IF(F276="OŽ",IF(L276=1,550.8,IF(L276=2,426.38,IF(L276=3,342.14,IF(L276=4,181.44,IF(L276=5,168.48,IF(L276=6,155.52,IF(L276=7,148.5,IF(L276=8,144,0))))))))+IF(L276&lt;=8,0,IF(L276&lt;=16,137.7,IF(L276&lt;=24,108,IF(L276&lt;=32,80.1,IF(L276&lt;=36,52.2,0)))))-IF(L276&lt;=8,0,IF(L276&lt;=16,(L276-9)*2.754,IF(L276&lt;=24,(L276-17)* 2.754,IF(L276&lt;=32,(L276-25)* 2.754,IF(L276&lt;=36,(L276-33)*2.754,0))))),0)+IF(F276="PČ",IF(L276=1,449,IF(L276=2,314.6,IF(L276=3,238,IF(L276=4,172,IF(L276=5,159,IF(L276=6,145,IF(L276=7,132,IF(L276=8,119,0))))))))+IF(L276&lt;=8,0,IF(L276&lt;=16,88,IF(L276&lt;=24,55,IF(L276&lt;=32,22,0))))-IF(L276&lt;=8,0,IF(L276&lt;=16,(L276-9)*2.245,IF(L276&lt;=24,(L276-17)*2.245,IF(L276&lt;=32,(L276-25)*2.245,0)))),0)+IF(F276="PČneol",IF(L276=1,85,IF(L276=2,64.61,IF(L276=3,50.76,IF(L276=4,16.25,IF(L276=5,15,IF(L276=6,13.75,IF(L276=7,12.5,IF(L276=8,11.25,0))))))))+IF(L276&lt;=8,0,IF(L276&lt;=16,9,0))-IF(L276&lt;=8,0,IF(L276&lt;=16,(L276-9)*0.425,0)),0)+IF(F276="PŽ",IF(L276=1,85,IF(L276=2,59.5,IF(L276=3,45,IF(L276=4,32.5,IF(L276=5,30,IF(L276=6,27.5,IF(L276=7,25,IF(L276=8,22.5,0))))))))+IF(L276&lt;=8,0,IF(L276&lt;=16,19,IF(L276&lt;=24,13,IF(L276&lt;=32,8,0))))-IF(L276&lt;=8,0,IF(L276&lt;=16,(L276-9)*0.425,IF(L276&lt;=24,(L276-17)*0.425,IF(L276&lt;=32,(L276-25)*0.425,0)))),0)+IF(F276="EČ",IF(L276=1,204,IF(L276=2,156.24,IF(L276=3,123.84,IF(L276=4,72,IF(L276=5,66,IF(L276=6,60,IF(L276=7,54,IF(L276=8,48,0))))))))+IF(L276&lt;=8,0,IF(L276&lt;=16,40,IF(L276&lt;=24,25,0)))-IF(L276&lt;=8,0,IF(L276&lt;=16,(L276-9)*1.02,IF(L276&lt;=24,(L276-17)*1.02,0))),0)+IF(F276="EČneol",IF(L276=1,68,IF(L276=2,51.69,IF(L276=3,40.61,IF(L276=4,13,IF(L276=5,12,IF(L276=6,11,IF(L276=7,10,IF(L276=8,9,0)))))))))+IF(F276="EŽ",IF(L276=1,68,IF(L276=2,47.6,IF(L276=3,36,IF(L276=4,18,IF(L276=5,16.5,IF(L276=6,15,IF(L276=7,13.5,IF(L276=8,12,0))))))))+IF(L276&lt;=8,0,IF(L276&lt;=16,10,IF(L276&lt;=24,6,0)))-IF(L276&lt;=8,0,IF(L276&lt;=16,(L276-9)*0.34,IF(L276&lt;=24,(L276-17)*0.34,0))),0)+IF(F276="PT",IF(L276=1,68,IF(L276=2,52.08,IF(L276=3,41.28,IF(L276=4,24,IF(L276=5,22,IF(L276=6,20,IF(L276=7,18,IF(L276=8,16,0))))))))+IF(L276&lt;=8,0,IF(L276&lt;=16,13,IF(L276&lt;=24,9,IF(L276&lt;=32,4,0))))-IF(L276&lt;=8,0,IF(L276&lt;=16,(L276-9)*0.34,IF(L276&lt;=24,(L276-17)*0.34,IF(L276&lt;=32,(L276-25)*0.34,0)))),0)+IF(F276="JOŽ",IF(L276=1,85,IF(L276=2,59.5,IF(L276=3,45,IF(L276=4,32.5,IF(L276=5,30,IF(L276=6,27.5,IF(L276=7,25,IF(L276=8,22.5,0))))))))+IF(L276&lt;=8,0,IF(L276&lt;=16,19,IF(L276&lt;=24,13,0)))-IF(L276&lt;=8,0,IF(L276&lt;=16,(L276-9)*0.425,IF(L276&lt;=24,(L276-17)*0.425,0))),0)+IF(F276="JPČ",IF(L276=1,68,IF(L276=2,47.6,IF(L276=3,36,IF(L276=4,26,IF(L276=5,24,IF(L276=6,22,IF(L276=7,20,IF(L276=8,18,0))))))))+IF(L276&lt;=8,0,IF(L276&lt;=16,13,IF(L276&lt;=24,9,0)))-IF(L276&lt;=8,0,IF(L276&lt;=16,(L276-9)*0.34,IF(L276&lt;=24,(L276-17)*0.34,0))),0)+IF(F276="JEČ",IF(L276=1,34,IF(L276=2,26.04,IF(L276=3,20.6,IF(L276=4,12,IF(L276=5,11,IF(L276=6,10,IF(L276=7,9,IF(L276=8,8,0))))))))+IF(L276&lt;=8,0,IF(L276&lt;=16,6,0))-IF(L276&lt;=8,0,IF(L276&lt;=16,(L276-9)*0.17,0)),0)+IF(F276="JEOF",IF(L276=1,34,IF(L276=2,26.04,IF(L276=3,20.6,IF(L276=4,12,IF(L276=5,11,IF(L276=6,10,IF(L276=7,9,IF(L276=8,8,0))))))))+IF(L276&lt;=8,0,IF(L276&lt;=16,6,0))-IF(L276&lt;=8,0,IF(L276&lt;=16,(L276-9)*0.17,0)),0)+IF(F276="JnPČ",IF(L276=1,51,IF(L276=2,35.7,IF(L276=3,27,IF(L276=4,19.5,IF(L276=5,18,IF(L276=6,16.5,IF(L276=7,15,IF(L276=8,13.5,0))))))))+IF(L276&lt;=8,0,IF(L276&lt;=16,10,0))-IF(L276&lt;=8,0,IF(L276&lt;=16,(L276-9)*0.255,0)),0)+IF(F276="JnEČ",IF(L276=1,25.5,IF(L276=2,19.53,IF(L276=3,15.48,IF(L276=4,9,IF(L276=5,8.25,IF(L276=6,7.5,IF(L276=7,6.75,IF(L276=8,6,0))))))))+IF(L276&lt;=8,0,IF(L276&lt;=16,5,0))-IF(L276&lt;=8,0,IF(L276&lt;=16,(L276-9)*0.1275,0)),0)+IF(F276="JčPČ",IF(L276=1,21.25,IF(L276=2,14.5,IF(L276=3,11.5,IF(L276=4,7,IF(L276=5,6.5,IF(L276=6,6,IF(L276=7,5.5,IF(L276=8,5,0))))))))+IF(L276&lt;=8,0,IF(L276&lt;=16,4,0))-IF(L276&lt;=8,0,IF(L276&lt;=16,(L276-9)*0.10625,0)),0)+IF(F276="JčEČ",IF(L276=1,17,IF(L276=2,13.02,IF(L276=3,10.32,IF(L276=4,6,IF(L276=5,5.5,IF(L276=6,5,IF(L276=7,4.5,IF(L276=8,4,0))))))))+IF(L276&lt;=8,0,IF(L276&lt;=16,3,0))-IF(L276&lt;=8,0,IF(L276&lt;=16,(L276-9)*0.085,0)),0)+IF(F276="NEAK",IF(L276=1,11.48,IF(L276=2,8.79,IF(L276=3,6.97,IF(L276=4,4.05,IF(L276=5,3.71,IF(L276=6,3.38,IF(L276=7,3.04,IF(L276=8,2.7,0))))))))+IF(L276&lt;=8,0,IF(L276&lt;=16,2,IF(L276&lt;=24,1.3,0)))-IF(L276&lt;=8,0,IF(L276&lt;=16,(L276-9)*0.0574,IF(L276&lt;=24,(L276-17)*0.0574,0))),0))*IF(L276&lt;0,1,IF(OR(F276="PČ",F276="PŽ",F276="PT"),IF(J276&lt;32,J276/32,1),1))* IF(L276&lt;0,1,IF(OR(F276="EČ",F276="EŽ",F276="JOŽ",F276="JPČ",F276="NEAK"),IF(J276&lt;24,J276/24,1),1))*IF(L276&lt;0,1,IF(OR(F276="PČneol",F276="JEČ",F276="JEOF",F276="JnPČ",F276="JnEČ",F276="JčPČ",F276="JčEČ"),IF(J276&lt;16,J276/16,1),1))*IF(L276&lt;0,1,IF(F276="EČneol",IF(J276&lt;8,J276/8,1),1))</f>
        <v>0</v>
      </c>
      <c r="O276" s="9">
        <f t="shared" ref="O276:O285" si="102">IF(F276="OŽ",N276,IF(H276="Ne",IF(J276*0.3&lt;J276-L276,N276,0),IF(J276*0.1&lt;J276-L276,N276,0)))</f>
        <v>0</v>
      </c>
      <c r="P276" s="4">
        <f t="shared" ref="P276" si="103">IF(O276=0,0,IF(F276="OŽ",IF(L276&gt;35,0,IF(J276&gt;35,(36-L276)*1.836,((36-L276)-(36-J276))*1.836)),0)+IF(F276="PČ",IF(L276&gt;31,0,IF(J276&gt;31,(32-L276)*1.347,((32-L276)-(32-J276))*1.347)),0)+ IF(F276="PČneol",IF(L276&gt;15,0,IF(J276&gt;15,(16-L276)*0.255,((16-L276)-(16-J276))*0.255)),0)+IF(F276="PŽ",IF(L276&gt;31,0,IF(J276&gt;31,(32-L276)*0.255,((32-L276)-(32-J276))*0.255)),0)+IF(F276="EČ",IF(L276&gt;23,0,IF(J276&gt;23,(24-L276)*0.612,((24-L276)-(24-J276))*0.612)),0)+IF(F276="EČneol",IF(L276&gt;7,0,IF(J276&gt;7,(8-L276)*0.204,((8-L276)-(8-J276))*0.204)),0)+IF(F276="EŽ",IF(L276&gt;23,0,IF(J276&gt;23,(24-L276)*0.204,((24-L276)-(24-J276))*0.204)),0)+IF(F276="PT",IF(L276&gt;31,0,IF(J276&gt;31,(32-L276)*0.204,((32-L276)-(32-J276))*0.204)),0)+IF(F276="JOŽ",IF(L276&gt;23,0,IF(J276&gt;23,(24-L276)*0.255,((24-L276)-(24-J276))*0.255)),0)+IF(F276="JPČ",IF(L276&gt;23,0,IF(J276&gt;23,(24-L276)*0.204,((24-L276)-(24-J276))*0.204)),0)+IF(F276="JEČ",IF(L276&gt;15,0,IF(J276&gt;15,(16-L276)*0.102,((16-L276)-(16-J276))*0.102)),0)+IF(F276="JEOF",IF(L276&gt;15,0,IF(J276&gt;15,(16-L276)*0.102,((16-L276)-(16-J276))*0.102)),0)+IF(F276="JnPČ",IF(L276&gt;15,0,IF(J276&gt;15,(16-L276)*0.153,((16-L276)-(16-J276))*0.153)),0)+IF(F276="JnEČ",IF(L276&gt;15,0,IF(J276&gt;15,(16-L276)*0.0765,((16-L276)-(16-J276))*0.0765)),0)+IF(F276="JčPČ",IF(L276&gt;15,0,IF(J276&gt;15,(16-L276)*0.06375,((16-L276)-(16-J276))*0.06375)),0)+IF(F276="JčEČ",IF(L276&gt;15,0,IF(J276&gt;15,(16-L276)*0.051,((16-L276)-(16-J276))*0.051)),0)+IF(F276="NEAK",IF(L276&gt;23,0,IF(J276&gt;23,(24-L276)*0.03444,((24-L276)-(24-J276))*0.03444)),0))</f>
        <v>0</v>
      </c>
      <c r="Q276" s="11">
        <f t="shared" ref="Q276" si="104">IF(ISERROR(P276*100/N276),0,(P276*100/N276))</f>
        <v>0</v>
      </c>
      <c r="R276" s="10">
        <f t="shared" ref="R276:R285" si="105">IF(Q276&lt;=30,O276+P276,O276+O276*0.3)*IF(G276=1,0.4,IF(G276=2,0.75,IF(G276="1 (kas 4 m. 1 k. nerengiamos)",0.52,1)))*IF(D276="olimpinė",1,IF(M276="Ne",0.5,1))*IF(OR(A$5="Lietuvos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federacija"),IF(OR(J276&lt;8,K276&lt;16),0,1),1)*E276*IF(I276&lt;=1,1,1/I276)*IF(OR(A$5="Lietuvos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77" spans="1:18">
      <c r="A277" s="61">
        <v>2</v>
      </c>
      <c r="B277" s="61"/>
      <c r="C277" s="12"/>
      <c r="D277" s="61"/>
      <c r="E277" s="61"/>
      <c r="F277" s="61"/>
      <c r="G277" s="61"/>
      <c r="H277" s="61"/>
      <c r="I277" s="61"/>
      <c r="J277" s="61"/>
      <c r="K277" s="61"/>
      <c r="L277" s="61"/>
      <c r="M277" s="61"/>
      <c r="N277" s="3">
        <f t="shared" si="101"/>
        <v>0</v>
      </c>
      <c r="O277" s="9">
        <f t="shared" si="102"/>
        <v>0</v>
      </c>
      <c r="P277" s="4">
        <f t="shared" ref="P277:P285" si="106">IF(O277=0,0,IF(F277="OŽ",IF(L277&gt;35,0,IF(J277&gt;35,(36-L277)*1.836,((36-L277)-(36-J277))*1.836)),0)+IF(F277="PČ",IF(L277&gt;31,0,IF(J277&gt;31,(32-L277)*1.347,((32-L277)-(32-J277))*1.347)),0)+ IF(F277="PČneol",IF(L277&gt;15,0,IF(J277&gt;15,(16-L277)*0.255,((16-L277)-(16-J277))*0.255)),0)+IF(F277="PŽ",IF(L277&gt;31,0,IF(J277&gt;31,(32-L277)*0.255,((32-L277)-(32-J277))*0.255)),0)+IF(F277="EČ",IF(L277&gt;23,0,IF(J277&gt;23,(24-L277)*0.612,((24-L277)-(24-J277))*0.612)),0)+IF(F277="EČneol",IF(L277&gt;7,0,IF(J277&gt;7,(8-L277)*0.204,((8-L277)-(8-J277))*0.204)),0)+IF(F277="EŽ",IF(L277&gt;23,0,IF(J277&gt;23,(24-L277)*0.204,((24-L277)-(24-J277))*0.204)),0)+IF(F277="PT",IF(L277&gt;31,0,IF(J277&gt;31,(32-L277)*0.204,((32-L277)-(32-J277))*0.204)),0)+IF(F277="JOŽ",IF(L277&gt;23,0,IF(J277&gt;23,(24-L277)*0.255,((24-L277)-(24-J277))*0.255)),0)+IF(F277="JPČ",IF(L277&gt;23,0,IF(J277&gt;23,(24-L277)*0.204,((24-L277)-(24-J277))*0.204)),0)+IF(F277="JEČ",IF(L277&gt;15,0,IF(J277&gt;15,(16-L277)*0.102,((16-L277)-(16-J277))*0.102)),0)+IF(F277="JEOF",IF(L277&gt;15,0,IF(J277&gt;15,(16-L277)*0.102,((16-L277)-(16-J277))*0.102)),0)+IF(F277="JnPČ",IF(L277&gt;15,0,IF(J277&gt;15,(16-L277)*0.153,((16-L277)-(16-J277))*0.153)),0)+IF(F277="JnEČ",IF(L277&gt;15,0,IF(J277&gt;15,(16-L277)*0.0765,((16-L277)-(16-J277))*0.0765)),0)+IF(F277="JčPČ",IF(L277&gt;15,0,IF(J277&gt;15,(16-L277)*0.06375,((16-L277)-(16-J277))*0.06375)),0)+IF(F277="JčEČ",IF(L277&gt;15,0,IF(J277&gt;15,(16-L277)*0.051,((16-L277)-(16-J277))*0.051)),0)+IF(F277="NEAK",IF(L277&gt;23,0,IF(J277&gt;23,(24-L277)*0.03444,((24-L277)-(24-J277))*0.03444)),0))</f>
        <v>0</v>
      </c>
      <c r="Q277" s="11">
        <f t="shared" ref="Q277:Q285" si="107">IF(ISERROR(P277*100/N277),0,(P277*100/N277))</f>
        <v>0</v>
      </c>
      <c r="R277" s="10">
        <f t="shared" si="105"/>
        <v>0</v>
      </c>
    </row>
    <row r="278" spans="1:18">
      <c r="A278" s="61">
        <v>3</v>
      </c>
      <c r="B278" s="61"/>
      <c r="C278" s="12"/>
      <c r="D278" s="61"/>
      <c r="E278" s="61"/>
      <c r="F278" s="61"/>
      <c r="G278" s="61"/>
      <c r="H278" s="61"/>
      <c r="I278" s="61"/>
      <c r="J278" s="61"/>
      <c r="K278" s="61"/>
      <c r="L278" s="61"/>
      <c r="M278" s="61"/>
      <c r="N278" s="3">
        <f t="shared" si="101"/>
        <v>0</v>
      </c>
      <c r="O278" s="9">
        <f t="shared" si="102"/>
        <v>0</v>
      </c>
      <c r="P278" s="4">
        <f t="shared" si="106"/>
        <v>0</v>
      </c>
      <c r="Q278" s="11">
        <f t="shared" si="107"/>
        <v>0</v>
      </c>
      <c r="R278" s="10">
        <f t="shared" si="105"/>
        <v>0</v>
      </c>
    </row>
    <row r="279" spans="1:18">
      <c r="A279" s="61">
        <v>4</v>
      </c>
      <c r="B279" s="61"/>
      <c r="C279" s="12"/>
      <c r="D279" s="61"/>
      <c r="E279" s="61"/>
      <c r="F279" s="61"/>
      <c r="G279" s="61"/>
      <c r="H279" s="61"/>
      <c r="I279" s="61"/>
      <c r="J279" s="61"/>
      <c r="K279" s="61"/>
      <c r="L279" s="61"/>
      <c r="M279" s="61"/>
      <c r="N279" s="3">
        <f t="shared" si="101"/>
        <v>0</v>
      </c>
      <c r="O279" s="9">
        <f t="shared" si="102"/>
        <v>0</v>
      </c>
      <c r="P279" s="4">
        <f t="shared" si="106"/>
        <v>0</v>
      </c>
      <c r="Q279" s="11">
        <f t="shared" si="107"/>
        <v>0</v>
      </c>
      <c r="R279" s="10">
        <f t="shared" si="105"/>
        <v>0</v>
      </c>
    </row>
    <row r="280" spans="1:18">
      <c r="A280" s="61">
        <v>5</v>
      </c>
      <c r="B280" s="61"/>
      <c r="C280" s="12"/>
      <c r="D280" s="61"/>
      <c r="E280" s="61"/>
      <c r="F280" s="61"/>
      <c r="G280" s="61"/>
      <c r="H280" s="61"/>
      <c r="I280" s="61"/>
      <c r="J280" s="61"/>
      <c r="K280" s="61"/>
      <c r="L280" s="61"/>
      <c r="M280" s="61"/>
      <c r="N280" s="3">
        <f t="shared" si="101"/>
        <v>0</v>
      </c>
      <c r="O280" s="9">
        <f t="shared" si="102"/>
        <v>0</v>
      </c>
      <c r="P280" s="4">
        <f t="shared" si="106"/>
        <v>0</v>
      </c>
      <c r="Q280" s="11">
        <f t="shared" si="107"/>
        <v>0</v>
      </c>
      <c r="R280" s="10">
        <f t="shared" si="105"/>
        <v>0</v>
      </c>
    </row>
    <row r="281" spans="1:18">
      <c r="A281" s="61">
        <v>6</v>
      </c>
      <c r="B281" s="61"/>
      <c r="C281" s="12"/>
      <c r="D281" s="61"/>
      <c r="E281" s="61"/>
      <c r="F281" s="61"/>
      <c r="G281" s="61"/>
      <c r="H281" s="61"/>
      <c r="I281" s="61"/>
      <c r="J281" s="61"/>
      <c r="K281" s="61"/>
      <c r="L281" s="61"/>
      <c r="M281" s="61"/>
      <c r="N281" s="3">
        <f t="shared" si="101"/>
        <v>0</v>
      </c>
      <c r="O281" s="9">
        <f t="shared" si="102"/>
        <v>0</v>
      </c>
      <c r="P281" s="4">
        <f t="shared" si="106"/>
        <v>0</v>
      </c>
      <c r="Q281" s="11">
        <f t="shared" si="107"/>
        <v>0</v>
      </c>
      <c r="R281" s="10">
        <f t="shared" si="105"/>
        <v>0</v>
      </c>
    </row>
    <row r="282" spans="1:18">
      <c r="A282" s="61">
        <v>7</v>
      </c>
      <c r="B282" s="61"/>
      <c r="C282" s="12"/>
      <c r="D282" s="61"/>
      <c r="E282" s="61"/>
      <c r="F282" s="61"/>
      <c r="G282" s="61"/>
      <c r="H282" s="61"/>
      <c r="I282" s="61"/>
      <c r="J282" s="61"/>
      <c r="K282" s="61"/>
      <c r="L282" s="61"/>
      <c r="M282" s="61"/>
      <c r="N282" s="3">
        <f t="shared" si="101"/>
        <v>0</v>
      </c>
      <c r="O282" s="9">
        <f t="shared" si="102"/>
        <v>0</v>
      </c>
      <c r="P282" s="4">
        <f t="shared" si="106"/>
        <v>0</v>
      </c>
      <c r="Q282" s="11">
        <f t="shared" si="107"/>
        <v>0</v>
      </c>
      <c r="R282" s="10">
        <f t="shared" si="105"/>
        <v>0</v>
      </c>
    </row>
    <row r="283" spans="1:18">
      <c r="A283" s="61">
        <v>8</v>
      </c>
      <c r="B283" s="61"/>
      <c r="C283" s="12"/>
      <c r="D283" s="61"/>
      <c r="E283" s="61"/>
      <c r="F283" s="61"/>
      <c r="G283" s="61"/>
      <c r="H283" s="61"/>
      <c r="I283" s="61"/>
      <c r="J283" s="61"/>
      <c r="K283" s="61"/>
      <c r="L283" s="61"/>
      <c r="M283" s="61"/>
      <c r="N283" s="3">
        <f t="shared" si="101"/>
        <v>0</v>
      </c>
      <c r="O283" s="9">
        <f t="shared" si="102"/>
        <v>0</v>
      </c>
      <c r="P283" s="4">
        <f t="shared" si="106"/>
        <v>0</v>
      </c>
      <c r="Q283" s="11">
        <f t="shared" si="107"/>
        <v>0</v>
      </c>
      <c r="R283" s="10">
        <f t="shared" si="105"/>
        <v>0</v>
      </c>
    </row>
    <row r="284" spans="1:18">
      <c r="A284" s="61">
        <v>9</v>
      </c>
      <c r="B284" s="61"/>
      <c r="C284" s="12"/>
      <c r="D284" s="61"/>
      <c r="E284" s="61"/>
      <c r="F284" s="61"/>
      <c r="G284" s="61"/>
      <c r="H284" s="61"/>
      <c r="I284" s="61"/>
      <c r="J284" s="61"/>
      <c r="K284" s="61"/>
      <c r="L284" s="61"/>
      <c r="M284" s="61"/>
      <c r="N284" s="3">
        <f t="shared" si="101"/>
        <v>0</v>
      </c>
      <c r="O284" s="9">
        <f t="shared" si="102"/>
        <v>0</v>
      </c>
      <c r="P284" s="4">
        <f t="shared" si="106"/>
        <v>0</v>
      </c>
      <c r="Q284" s="11">
        <f t="shared" si="107"/>
        <v>0</v>
      </c>
      <c r="R284" s="10">
        <f t="shared" si="105"/>
        <v>0</v>
      </c>
    </row>
    <row r="285" spans="1:18">
      <c r="A285" s="61">
        <v>10</v>
      </c>
      <c r="B285" s="61"/>
      <c r="C285" s="12"/>
      <c r="D285" s="61"/>
      <c r="E285" s="61"/>
      <c r="F285" s="61"/>
      <c r="G285" s="61"/>
      <c r="H285" s="61"/>
      <c r="I285" s="61"/>
      <c r="J285" s="61"/>
      <c r="K285" s="61"/>
      <c r="L285" s="61"/>
      <c r="M285" s="61"/>
      <c r="N285" s="3">
        <f t="shared" si="101"/>
        <v>0</v>
      </c>
      <c r="O285" s="9">
        <f t="shared" si="102"/>
        <v>0</v>
      </c>
      <c r="P285" s="4">
        <f t="shared" si="106"/>
        <v>0</v>
      </c>
      <c r="Q285" s="11">
        <f t="shared" si="107"/>
        <v>0</v>
      </c>
      <c r="R285" s="10">
        <f t="shared" si="105"/>
        <v>0</v>
      </c>
    </row>
    <row r="286" spans="1:18">
      <c r="A286" s="64" t="s">
        <v>34</v>
      </c>
      <c r="B286" s="65"/>
      <c r="C286" s="65"/>
      <c r="D286" s="65"/>
      <c r="E286" s="65"/>
      <c r="F286" s="65"/>
      <c r="G286" s="65"/>
      <c r="H286" s="65"/>
      <c r="I286" s="65"/>
      <c r="J286" s="65"/>
      <c r="K286" s="65"/>
      <c r="L286" s="65"/>
      <c r="M286" s="65"/>
      <c r="N286" s="65"/>
      <c r="O286" s="65"/>
      <c r="P286" s="65"/>
      <c r="Q286" s="66"/>
      <c r="R286" s="10">
        <f>SUM(R276:R285)</f>
        <v>0</v>
      </c>
    </row>
    <row r="287" spans="1:18" ht="15.75">
      <c r="A287" s="24" t="s">
        <v>67</v>
      </c>
      <c r="B287" s="24"/>
      <c r="C287" s="15"/>
      <c r="D287" s="15"/>
      <c r="E287" s="15"/>
      <c r="F287" s="15"/>
      <c r="G287" s="15"/>
      <c r="H287" s="15"/>
      <c r="I287" s="15"/>
      <c r="J287" s="15"/>
      <c r="K287" s="15"/>
      <c r="L287" s="15"/>
      <c r="M287" s="15"/>
      <c r="N287" s="15"/>
      <c r="O287" s="15"/>
      <c r="P287" s="15"/>
      <c r="Q287" s="15"/>
      <c r="R287" s="16"/>
    </row>
    <row r="288" spans="1:18">
      <c r="A288" s="49" t="s">
        <v>41</v>
      </c>
      <c r="B288" s="49"/>
      <c r="C288" s="49"/>
      <c r="D288" s="49"/>
      <c r="E288" s="49"/>
      <c r="F288" s="49"/>
      <c r="G288" s="49"/>
      <c r="H288" s="49"/>
      <c r="I288" s="49"/>
      <c r="J288" s="15"/>
      <c r="K288" s="15"/>
      <c r="L288" s="15"/>
      <c r="M288" s="15"/>
      <c r="N288" s="15"/>
      <c r="O288" s="15"/>
      <c r="P288" s="15"/>
      <c r="Q288" s="15"/>
      <c r="R288" s="16"/>
    </row>
    <row r="289" spans="1:18" s="8" customFormat="1">
      <c r="A289" s="49"/>
      <c r="B289" s="49"/>
      <c r="C289" s="49"/>
      <c r="D289" s="49"/>
      <c r="E289" s="49"/>
      <c r="F289" s="49"/>
      <c r="G289" s="49"/>
      <c r="H289" s="49"/>
      <c r="I289" s="49"/>
      <c r="J289" s="15"/>
      <c r="K289" s="15"/>
      <c r="L289" s="15"/>
      <c r="M289" s="15"/>
      <c r="N289" s="15"/>
      <c r="O289" s="15"/>
      <c r="P289" s="15"/>
      <c r="Q289" s="15"/>
      <c r="R289" s="16"/>
    </row>
    <row r="290" spans="1:18">
      <c r="A290" s="67" t="s">
        <v>66</v>
      </c>
      <c r="B290" s="68"/>
      <c r="C290" s="68"/>
      <c r="D290" s="68"/>
      <c r="E290" s="68"/>
      <c r="F290" s="68"/>
      <c r="G290" s="68"/>
      <c r="H290" s="68"/>
      <c r="I290" s="68"/>
      <c r="J290" s="68"/>
      <c r="K290" s="68"/>
      <c r="L290" s="68"/>
      <c r="M290" s="68"/>
      <c r="N290" s="68"/>
      <c r="O290" s="68"/>
      <c r="P290" s="68"/>
      <c r="Q290" s="57"/>
      <c r="R290" s="8"/>
    </row>
    <row r="291" spans="1:18" ht="15.6" customHeight="1">
      <c r="A291" s="69" t="s">
        <v>27</v>
      </c>
      <c r="B291" s="70"/>
      <c r="C291" s="70"/>
      <c r="D291" s="50"/>
      <c r="E291" s="50"/>
      <c r="F291" s="50"/>
      <c r="G291" s="50"/>
      <c r="H291" s="50"/>
      <c r="I291" s="50"/>
      <c r="J291" s="50"/>
      <c r="K291" s="50"/>
      <c r="L291" s="50"/>
      <c r="M291" s="50"/>
      <c r="N291" s="50"/>
      <c r="O291" s="50"/>
      <c r="P291" s="50"/>
      <c r="Q291" s="57"/>
      <c r="R291" s="8"/>
    </row>
    <row r="292" spans="1:18" ht="17.45" customHeight="1">
      <c r="A292" s="67" t="s">
        <v>38</v>
      </c>
      <c r="B292" s="68"/>
      <c r="C292" s="68"/>
      <c r="D292" s="68"/>
      <c r="E292" s="68"/>
      <c r="F292" s="68"/>
      <c r="G292" s="68"/>
      <c r="H292" s="68"/>
      <c r="I292" s="68"/>
      <c r="J292" s="68"/>
      <c r="K292" s="68"/>
      <c r="L292" s="68"/>
      <c r="M292" s="68"/>
      <c r="N292" s="68"/>
      <c r="O292" s="68"/>
      <c r="P292" s="68"/>
      <c r="Q292" s="57"/>
      <c r="R292" s="8"/>
    </row>
    <row r="293" spans="1:18">
      <c r="A293" s="61">
        <v>1</v>
      </c>
      <c r="B293" s="61"/>
      <c r="C293" s="12"/>
      <c r="D293" s="61"/>
      <c r="E293" s="61"/>
      <c r="F293" s="61"/>
      <c r="G293" s="61"/>
      <c r="H293" s="61"/>
      <c r="I293" s="61"/>
      <c r="J293" s="61"/>
      <c r="K293" s="61"/>
      <c r="L293" s="61"/>
      <c r="M293" s="61"/>
      <c r="N293" s="3">
        <f t="shared" ref="N293:N302" si="108">(IF(F293="OŽ",IF(L293=1,550.8,IF(L293=2,426.38,IF(L293=3,342.14,IF(L293=4,181.44,IF(L293=5,168.48,IF(L293=6,155.52,IF(L293=7,148.5,IF(L293=8,144,0))))))))+IF(L293&lt;=8,0,IF(L293&lt;=16,137.7,IF(L293&lt;=24,108,IF(L293&lt;=32,80.1,IF(L293&lt;=36,52.2,0)))))-IF(L293&lt;=8,0,IF(L293&lt;=16,(L293-9)*2.754,IF(L293&lt;=24,(L293-17)* 2.754,IF(L293&lt;=32,(L293-25)* 2.754,IF(L293&lt;=36,(L293-33)*2.754,0))))),0)+IF(F293="PČ",IF(L293=1,449,IF(L293=2,314.6,IF(L293=3,238,IF(L293=4,172,IF(L293=5,159,IF(L293=6,145,IF(L293=7,132,IF(L293=8,119,0))))))))+IF(L293&lt;=8,0,IF(L293&lt;=16,88,IF(L293&lt;=24,55,IF(L293&lt;=32,22,0))))-IF(L293&lt;=8,0,IF(L293&lt;=16,(L293-9)*2.245,IF(L293&lt;=24,(L293-17)*2.245,IF(L293&lt;=32,(L293-25)*2.245,0)))),0)+IF(F293="PČneol",IF(L293=1,85,IF(L293=2,64.61,IF(L293=3,50.76,IF(L293=4,16.25,IF(L293=5,15,IF(L293=6,13.75,IF(L293=7,12.5,IF(L293=8,11.25,0))))))))+IF(L293&lt;=8,0,IF(L293&lt;=16,9,0))-IF(L293&lt;=8,0,IF(L293&lt;=16,(L293-9)*0.425,0)),0)+IF(F293="PŽ",IF(L293=1,85,IF(L293=2,59.5,IF(L293=3,45,IF(L293=4,32.5,IF(L293=5,30,IF(L293=6,27.5,IF(L293=7,25,IF(L293=8,22.5,0))))))))+IF(L293&lt;=8,0,IF(L293&lt;=16,19,IF(L293&lt;=24,13,IF(L293&lt;=32,8,0))))-IF(L293&lt;=8,0,IF(L293&lt;=16,(L293-9)*0.425,IF(L293&lt;=24,(L293-17)*0.425,IF(L293&lt;=32,(L293-25)*0.425,0)))),0)+IF(F293="EČ",IF(L293=1,204,IF(L293=2,156.24,IF(L293=3,123.84,IF(L293=4,72,IF(L293=5,66,IF(L293=6,60,IF(L293=7,54,IF(L293=8,48,0))))))))+IF(L293&lt;=8,0,IF(L293&lt;=16,40,IF(L293&lt;=24,25,0)))-IF(L293&lt;=8,0,IF(L293&lt;=16,(L293-9)*1.02,IF(L293&lt;=24,(L293-17)*1.02,0))),0)+IF(F293="EČneol",IF(L293=1,68,IF(L293=2,51.69,IF(L293=3,40.61,IF(L293=4,13,IF(L293=5,12,IF(L293=6,11,IF(L293=7,10,IF(L293=8,9,0)))))))))+IF(F293="EŽ",IF(L293=1,68,IF(L293=2,47.6,IF(L293=3,36,IF(L293=4,18,IF(L293=5,16.5,IF(L293=6,15,IF(L293=7,13.5,IF(L293=8,12,0))))))))+IF(L293&lt;=8,0,IF(L293&lt;=16,10,IF(L293&lt;=24,6,0)))-IF(L293&lt;=8,0,IF(L293&lt;=16,(L293-9)*0.34,IF(L293&lt;=24,(L293-17)*0.34,0))),0)+IF(F293="PT",IF(L293=1,68,IF(L293=2,52.08,IF(L293=3,41.28,IF(L293=4,24,IF(L293=5,22,IF(L293=6,20,IF(L293=7,18,IF(L293=8,16,0))))))))+IF(L293&lt;=8,0,IF(L293&lt;=16,13,IF(L293&lt;=24,9,IF(L293&lt;=32,4,0))))-IF(L293&lt;=8,0,IF(L293&lt;=16,(L293-9)*0.34,IF(L293&lt;=24,(L293-17)*0.34,IF(L293&lt;=32,(L293-25)*0.34,0)))),0)+IF(F293="JOŽ",IF(L293=1,85,IF(L293=2,59.5,IF(L293=3,45,IF(L293=4,32.5,IF(L293=5,30,IF(L293=6,27.5,IF(L293=7,25,IF(L293=8,22.5,0))))))))+IF(L293&lt;=8,0,IF(L293&lt;=16,19,IF(L293&lt;=24,13,0)))-IF(L293&lt;=8,0,IF(L293&lt;=16,(L293-9)*0.425,IF(L293&lt;=24,(L293-17)*0.425,0))),0)+IF(F293="JPČ",IF(L293=1,68,IF(L293=2,47.6,IF(L293=3,36,IF(L293=4,26,IF(L293=5,24,IF(L293=6,22,IF(L293=7,20,IF(L293=8,18,0))))))))+IF(L293&lt;=8,0,IF(L293&lt;=16,13,IF(L293&lt;=24,9,0)))-IF(L293&lt;=8,0,IF(L293&lt;=16,(L293-9)*0.34,IF(L293&lt;=24,(L293-17)*0.34,0))),0)+IF(F293="JEČ",IF(L293=1,34,IF(L293=2,26.04,IF(L293=3,20.6,IF(L293=4,12,IF(L293=5,11,IF(L293=6,10,IF(L293=7,9,IF(L293=8,8,0))))))))+IF(L293&lt;=8,0,IF(L293&lt;=16,6,0))-IF(L293&lt;=8,0,IF(L293&lt;=16,(L293-9)*0.17,0)),0)+IF(F293="JEOF",IF(L293=1,34,IF(L293=2,26.04,IF(L293=3,20.6,IF(L293=4,12,IF(L293=5,11,IF(L293=6,10,IF(L293=7,9,IF(L293=8,8,0))))))))+IF(L293&lt;=8,0,IF(L293&lt;=16,6,0))-IF(L293&lt;=8,0,IF(L293&lt;=16,(L293-9)*0.17,0)),0)+IF(F293="JnPČ",IF(L293=1,51,IF(L293=2,35.7,IF(L293=3,27,IF(L293=4,19.5,IF(L293=5,18,IF(L293=6,16.5,IF(L293=7,15,IF(L293=8,13.5,0))))))))+IF(L293&lt;=8,0,IF(L293&lt;=16,10,0))-IF(L293&lt;=8,0,IF(L293&lt;=16,(L293-9)*0.255,0)),0)+IF(F293="JnEČ",IF(L293=1,25.5,IF(L293=2,19.53,IF(L293=3,15.48,IF(L293=4,9,IF(L293=5,8.25,IF(L293=6,7.5,IF(L293=7,6.75,IF(L293=8,6,0))))))))+IF(L293&lt;=8,0,IF(L293&lt;=16,5,0))-IF(L293&lt;=8,0,IF(L293&lt;=16,(L293-9)*0.1275,0)),0)+IF(F293="JčPČ",IF(L293=1,21.25,IF(L293=2,14.5,IF(L293=3,11.5,IF(L293=4,7,IF(L293=5,6.5,IF(L293=6,6,IF(L293=7,5.5,IF(L293=8,5,0))))))))+IF(L293&lt;=8,0,IF(L293&lt;=16,4,0))-IF(L293&lt;=8,0,IF(L293&lt;=16,(L293-9)*0.10625,0)),0)+IF(F293="JčEČ",IF(L293=1,17,IF(L293=2,13.02,IF(L293=3,10.32,IF(L293=4,6,IF(L293=5,5.5,IF(L293=6,5,IF(L293=7,4.5,IF(L293=8,4,0))))))))+IF(L293&lt;=8,0,IF(L293&lt;=16,3,0))-IF(L293&lt;=8,0,IF(L293&lt;=16,(L293-9)*0.085,0)),0)+IF(F293="NEAK",IF(L293=1,11.48,IF(L293=2,8.79,IF(L293=3,6.97,IF(L293=4,4.05,IF(L293=5,3.71,IF(L293=6,3.38,IF(L293=7,3.04,IF(L293=8,2.7,0))))))))+IF(L293&lt;=8,0,IF(L293&lt;=16,2,IF(L293&lt;=24,1.3,0)))-IF(L293&lt;=8,0,IF(L293&lt;=16,(L293-9)*0.0574,IF(L293&lt;=24,(L293-17)*0.0574,0))),0))*IF(L293&lt;0,1,IF(OR(F293="PČ",F293="PŽ",F293="PT"),IF(J293&lt;32,J293/32,1),1))* IF(L293&lt;0,1,IF(OR(F293="EČ",F293="EŽ",F293="JOŽ",F293="JPČ",F293="NEAK"),IF(J293&lt;24,J293/24,1),1))*IF(L293&lt;0,1,IF(OR(F293="PČneol",F293="JEČ",F293="JEOF",F293="JnPČ",F293="JnEČ",F293="JčPČ",F293="JčEČ"),IF(J293&lt;16,J293/16,1),1))*IF(L293&lt;0,1,IF(F293="EČneol",IF(J293&lt;8,J293/8,1),1))</f>
        <v>0</v>
      </c>
      <c r="O293" s="9">
        <f t="shared" ref="O293:O302" si="109">IF(F293="OŽ",N293,IF(H293="Ne",IF(J293*0.3&lt;J293-L293,N293,0),IF(J293*0.1&lt;J293-L293,N293,0)))</f>
        <v>0</v>
      </c>
      <c r="P293" s="4">
        <f t="shared" ref="P293" si="110">IF(O293=0,0,IF(F293="OŽ",IF(L293&gt;35,0,IF(J293&gt;35,(36-L293)*1.836,((36-L293)-(36-J293))*1.836)),0)+IF(F293="PČ",IF(L293&gt;31,0,IF(J293&gt;31,(32-L293)*1.347,((32-L293)-(32-J293))*1.347)),0)+ IF(F293="PČneol",IF(L293&gt;15,0,IF(J293&gt;15,(16-L293)*0.255,((16-L293)-(16-J293))*0.255)),0)+IF(F293="PŽ",IF(L293&gt;31,0,IF(J293&gt;31,(32-L293)*0.255,((32-L293)-(32-J293))*0.255)),0)+IF(F293="EČ",IF(L293&gt;23,0,IF(J293&gt;23,(24-L293)*0.612,((24-L293)-(24-J293))*0.612)),0)+IF(F293="EČneol",IF(L293&gt;7,0,IF(J293&gt;7,(8-L293)*0.204,((8-L293)-(8-J293))*0.204)),0)+IF(F293="EŽ",IF(L293&gt;23,0,IF(J293&gt;23,(24-L293)*0.204,((24-L293)-(24-J293))*0.204)),0)+IF(F293="PT",IF(L293&gt;31,0,IF(J293&gt;31,(32-L293)*0.204,((32-L293)-(32-J293))*0.204)),0)+IF(F293="JOŽ",IF(L293&gt;23,0,IF(J293&gt;23,(24-L293)*0.255,((24-L293)-(24-J293))*0.255)),0)+IF(F293="JPČ",IF(L293&gt;23,0,IF(J293&gt;23,(24-L293)*0.204,((24-L293)-(24-J293))*0.204)),0)+IF(F293="JEČ",IF(L293&gt;15,0,IF(J293&gt;15,(16-L293)*0.102,((16-L293)-(16-J293))*0.102)),0)+IF(F293="JEOF",IF(L293&gt;15,0,IF(J293&gt;15,(16-L293)*0.102,((16-L293)-(16-J293))*0.102)),0)+IF(F293="JnPČ",IF(L293&gt;15,0,IF(J293&gt;15,(16-L293)*0.153,((16-L293)-(16-J293))*0.153)),0)+IF(F293="JnEČ",IF(L293&gt;15,0,IF(J293&gt;15,(16-L293)*0.0765,((16-L293)-(16-J293))*0.0765)),0)+IF(F293="JčPČ",IF(L293&gt;15,0,IF(J293&gt;15,(16-L293)*0.06375,((16-L293)-(16-J293))*0.06375)),0)+IF(F293="JčEČ",IF(L293&gt;15,0,IF(J293&gt;15,(16-L293)*0.051,((16-L293)-(16-J293))*0.051)),0)+IF(F293="NEAK",IF(L293&gt;23,0,IF(J293&gt;23,(24-L293)*0.03444,((24-L293)-(24-J293))*0.03444)),0))</f>
        <v>0</v>
      </c>
      <c r="Q293" s="11">
        <f t="shared" ref="Q293" si="111">IF(ISERROR(P293*100/N293),0,(P293*100/N293))</f>
        <v>0</v>
      </c>
      <c r="R293" s="10">
        <f t="shared" ref="R293:R302" si="112">IF(Q293&lt;=30,O293+P293,O293+O293*0.3)*IF(G293=1,0.4,IF(G293=2,0.75,IF(G293="1 (kas 4 m. 1 k. nerengiamos)",0.52,1)))*IF(D293="olimpinė",1,IF(M293="Ne",0.5,1))*IF(OR(A$5="Lietuvos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federacija"),IF(OR(J293&lt;8,K293&lt;16),0,1),1)*E293*IF(I293&lt;=1,1,1/I293)*IF(OR(A$5="Lietuvos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94" spans="1:18">
      <c r="A294" s="61">
        <v>2</v>
      </c>
      <c r="B294" s="61"/>
      <c r="C294" s="12"/>
      <c r="D294" s="61"/>
      <c r="E294" s="61"/>
      <c r="F294" s="61"/>
      <c r="G294" s="61"/>
      <c r="H294" s="61"/>
      <c r="I294" s="61"/>
      <c r="J294" s="61"/>
      <c r="K294" s="61"/>
      <c r="L294" s="61"/>
      <c r="M294" s="61"/>
      <c r="N294" s="3">
        <f t="shared" si="108"/>
        <v>0</v>
      </c>
      <c r="O294" s="9">
        <f t="shared" si="109"/>
        <v>0</v>
      </c>
      <c r="P294" s="4">
        <f t="shared" ref="P294:P302" si="113">IF(O294=0,0,IF(F294="OŽ",IF(L294&gt;35,0,IF(J294&gt;35,(36-L294)*1.836,((36-L294)-(36-J294))*1.836)),0)+IF(F294="PČ",IF(L294&gt;31,0,IF(J294&gt;31,(32-L294)*1.347,((32-L294)-(32-J294))*1.347)),0)+ IF(F294="PČneol",IF(L294&gt;15,0,IF(J294&gt;15,(16-L294)*0.255,((16-L294)-(16-J294))*0.255)),0)+IF(F294="PŽ",IF(L294&gt;31,0,IF(J294&gt;31,(32-L294)*0.255,((32-L294)-(32-J294))*0.255)),0)+IF(F294="EČ",IF(L294&gt;23,0,IF(J294&gt;23,(24-L294)*0.612,((24-L294)-(24-J294))*0.612)),0)+IF(F294="EČneol",IF(L294&gt;7,0,IF(J294&gt;7,(8-L294)*0.204,((8-L294)-(8-J294))*0.204)),0)+IF(F294="EŽ",IF(L294&gt;23,0,IF(J294&gt;23,(24-L294)*0.204,((24-L294)-(24-J294))*0.204)),0)+IF(F294="PT",IF(L294&gt;31,0,IF(J294&gt;31,(32-L294)*0.204,((32-L294)-(32-J294))*0.204)),0)+IF(F294="JOŽ",IF(L294&gt;23,0,IF(J294&gt;23,(24-L294)*0.255,((24-L294)-(24-J294))*0.255)),0)+IF(F294="JPČ",IF(L294&gt;23,0,IF(J294&gt;23,(24-L294)*0.204,((24-L294)-(24-J294))*0.204)),0)+IF(F294="JEČ",IF(L294&gt;15,0,IF(J294&gt;15,(16-L294)*0.102,((16-L294)-(16-J294))*0.102)),0)+IF(F294="JEOF",IF(L294&gt;15,0,IF(J294&gt;15,(16-L294)*0.102,((16-L294)-(16-J294))*0.102)),0)+IF(F294="JnPČ",IF(L294&gt;15,0,IF(J294&gt;15,(16-L294)*0.153,((16-L294)-(16-J294))*0.153)),0)+IF(F294="JnEČ",IF(L294&gt;15,0,IF(J294&gt;15,(16-L294)*0.0765,((16-L294)-(16-J294))*0.0765)),0)+IF(F294="JčPČ",IF(L294&gt;15,0,IF(J294&gt;15,(16-L294)*0.06375,((16-L294)-(16-J294))*0.06375)),0)+IF(F294="JčEČ",IF(L294&gt;15,0,IF(J294&gt;15,(16-L294)*0.051,((16-L294)-(16-J294))*0.051)),0)+IF(F294="NEAK",IF(L294&gt;23,0,IF(J294&gt;23,(24-L294)*0.03444,((24-L294)-(24-J294))*0.03444)),0))</f>
        <v>0</v>
      </c>
      <c r="Q294" s="11">
        <f t="shared" ref="Q294:Q302" si="114">IF(ISERROR(P294*100/N294),0,(P294*100/N294))</f>
        <v>0</v>
      </c>
      <c r="R294" s="10">
        <f t="shared" si="112"/>
        <v>0</v>
      </c>
    </row>
    <row r="295" spans="1:18">
      <c r="A295" s="61">
        <v>3</v>
      </c>
      <c r="B295" s="61"/>
      <c r="C295" s="12"/>
      <c r="D295" s="61"/>
      <c r="E295" s="61"/>
      <c r="F295" s="61"/>
      <c r="G295" s="61"/>
      <c r="H295" s="61"/>
      <c r="I295" s="61"/>
      <c r="J295" s="61"/>
      <c r="K295" s="61"/>
      <c r="L295" s="61"/>
      <c r="M295" s="61"/>
      <c r="N295" s="3">
        <f t="shared" si="108"/>
        <v>0</v>
      </c>
      <c r="O295" s="9">
        <f t="shared" si="109"/>
        <v>0</v>
      </c>
      <c r="P295" s="4">
        <f t="shared" si="113"/>
        <v>0</v>
      </c>
      <c r="Q295" s="11">
        <f t="shared" si="114"/>
        <v>0</v>
      </c>
      <c r="R295" s="10">
        <f t="shared" si="112"/>
        <v>0</v>
      </c>
    </row>
    <row r="296" spans="1:18">
      <c r="A296" s="61">
        <v>4</v>
      </c>
      <c r="B296" s="61"/>
      <c r="C296" s="12"/>
      <c r="D296" s="61"/>
      <c r="E296" s="61"/>
      <c r="F296" s="61"/>
      <c r="G296" s="61"/>
      <c r="H296" s="61"/>
      <c r="I296" s="61"/>
      <c r="J296" s="61"/>
      <c r="K296" s="61"/>
      <c r="L296" s="61"/>
      <c r="M296" s="61"/>
      <c r="N296" s="3">
        <f t="shared" si="108"/>
        <v>0</v>
      </c>
      <c r="O296" s="9">
        <f t="shared" si="109"/>
        <v>0</v>
      </c>
      <c r="P296" s="4">
        <f t="shared" si="113"/>
        <v>0</v>
      </c>
      <c r="Q296" s="11">
        <f t="shared" si="114"/>
        <v>0</v>
      </c>
      <c r="R296" s="10">
        <f t="shared" si="112"/>
        <v>0</v>
      </c>
    </row>
    <row r="297" spans="1:18">
      <c r="A297" s="61">
        <v>5</v>
      </c>
      <c r="B297" s="61"/>
      <c r="C297" s="12"/>
      <c r="D297" s="61"/>
      <c r="E297" s="61"/>
      <c r="F297" s="61"/>
      <c r="G297" s="61"/>
      <c r="H297" s="61"/>
      <c r="I297" s="61"/>
      <c r="J297" s="61"/>
      <c r="K297" s="61"/>
      <c r="L297" s="61"/>
      <c r="M297" s="61"/>
      <c r="N297" s="3">
        <f t="shared" si="108"/>
        <v>0</v>
      </c>
      <c r="O297" s="9">
        <f t="shared" si="109"/>
        <v>0</v>
      </c>
      <c r="P297" s="4">
        <f t="shared" si="113"/>
        <v>0</v>
      </c>
      <c r="Q297" s="11">
        <f t="shared" si="114"/>
        <v>0</v>
      </c>
      <c r="R297" s="10">
        <f t="shared" si="112"/>
        <v>0</v>
      </c>
    </row>
    <row r="298" spans="1:18">
      <c r="A298" s="61">
        <v>6</v>
      </c>
      <c r="B298" s="61"/>
      <c r="C298" s="12"/>
      <c r="D298" s="61"/>
      <c r="E298" s="61"/>
      <c r="F298" s="61"/>
      <c r="G298" s="61"/>
      <c r="H298" s="61"/>
      <c r="I298" s="61"/>
      <c r="J298" s="61"/>
      <c r="K298" s="61"/>
      <c r="L298" s="61"/>
      <c r="M298" s="61"/>
      <c r="N298" s="3">
        <f t="shared" si="108"/>
        <v>0</v>
      </c>
      <c r="O298" s="9">
        <f t="shared" si="109"/>
        <v>0</v>
      </c>
      <c r="P298" s="4">
        <f t="shared" si="113"/>
        <v>0</v>
      </c>
      <c r="Q298" s="11">
        <f t="shared" si="114"/>
        <v>0</v>
      </c>
      <c r="R298" s="10">
        <f t="shared" si="112"/>
        <v>0</v>
      </c>
    </row>
    <row r="299" spans="1:18">
      <c r="A299" s="61">
        <v>7</v>
      </c>
      <c r="B299" s="61"/>
      <c r="C299" s="12"/>
      <c r="D299" s="61"/>
      <c r="E299" s="61"/>
      <c r="F299" s="61"/>
      <c r="G299" s="61"/>
      <c r="H299" s="61"/>
      <c r="I299" s="61"/>
      <c r="J299" s="61"/>
      <c r="K299" s="61"/>
      <c r="L299" s="61"/>
      <c r="M299" s="61"/>
      <c r="N299" s="3">
        <f t="shared" si="108"/>
        <v>0</v>
      </c>
      <c r="O299" s="9">
        <f t="shared" si="109"/>
        <v>0</v>
      </c>
      <c r="P299" s="4">
        <f t="shared" si="113"/>
        <v>0</v>
      </c>
      <c r="Q299" s="11">
        <f t="shared" si="114"/>
        <v>0</v>
      </c>
      <c r="R299" s="10">
        <f t="shared" si="112"/>
        <v>0</v>
      </c>
    </row>
    <row r="300" spans="1:18">
      <c r="A300" s="61">
        <v>8</v>
      </c>
      <c r="B300" s="61"/>
      <c r="C300" s="12"/>
      <c r="D300" s="61"/>
      <c r="E300" s="61"/>
      <c r="F300" s="61"/>
      <c r="G300" s="61"/>
      <c r="H300" s="61"/>
      <c r="I300" s="61"/>
      <c r="J300" s="61"/>
      <c r="K300" s="61"/>
      <c r="L300" s="61"/>
      <c r="M300" s="61"/>
      <c r="N300" s="3">
        <f t="shared" si="108"/>
        <v>0</v>
      </c>
      <c r="O300" s="9">
        <f t="shared" si="109"/>
        <v>0</v>
      </c>
      <c r="P300" s="4">
        <f t="shared" si="113"/>
        <v>0</v>
      </c>
      <c r="Q300" s="11">
        <f t="shared" si="114"/>
        <v>0</v>
      </c>
      <c r="R300" s="10">
        <f t="shared" si="112"/>
        <v>0</v>
      </c>
    </row>
    <row r="301" spans="1:18">
      <c r="A301" s="61">
        <v>9</v>
      </c>
      <c r="B301" s="61"/>
      <c r="C301" s="12"/>
      <c r="D301" s="61"/>
      <c r="E301" s="61"/>
      <c r="F301" s="61"/>
      <c r="G301" s="61"/>
      <c r="H301" s="61"/>
      <c r="I301" s="61"/>
      <c r="J301" s="61"/>
      <c r="K301" s="61"/>
      <c r="L301" s="61"/>
      <c r="M301" s="61"/>
      <c r="N301" s="3">
        <f t="shared" si="108"/>
        <v>0</v>
      </c>
      <c r="O301" s="9">
        <f t="shared" si="109"/>
        <v>0</v>
      </c>
      <c r="P301" s="4">
        <f t="shared" si="113"/>
        <v>0</v>
      </c>
      <c r="Q301" s="11">
        <f t="shared" si="114"/>
        <v>0</v>
      </c>
      <c r="R301" s="10">
        <f t="shared" si="112"/>
        <v>0</v>
      </c>
    </row>
    <row r="302" spans="1:18">
      <c r="A302" s="61">
        <v>10</v>
      </c>
      <c r="B302" s="61"/>
      <c r="C302" s="12"/>
      <c r="D302" s="61"/>
      <c r="E302" s="61"/>
      <c r="F302" s="61"/>
      <c r="G302" s="61"/>
      <c r="H302" s="61"/>
      <c r="I302" s="61"/>
      <c r="J302" s="61"/>
      <c r="K302" s="61"/>
      <c r="L302" s="61"/>
      <c r="M302" s="61"/>
      <c r="N302" s="3">
        <f t="shared" si="108"/>
        <v>0</v>
      </c>
      <c r="O302" s="9">
        <f t="shared" si="109"/>
        <v>0</v>
      </c>
      <c r="P302" s="4">
        <f t="shared" si="113"/>
        <v>0</v>
      </c>
      <c r="Q302" s="11">
        <f t="shared" si="114"/>
        <v>0</v>
      </c>
      <c r="R302" s="10">
        <f t="shared" si="112"/>
        <v>0</v>
      </c>
    </row>
    <row r="303" spans="1:18">
      <c r="A303" s="64" t="s">
        <v>34</v>
      </c>
      <c r="B303" s="65"/>
      <c r="C303" s="65"/>
      <c r="D303" s="65"/>
      <c r="E303" s="65"/>
      <c r="F303" s="65"/>
      <c r="G303" s="65"/>
      <c r="H303" s="65"/>
      <c r="I303" s="65"/>
      <c r="J303" s="65"/>
      <c r="K303" s="65"/>
      <c r="L303" s="65"/>
      <c r="M303" s="65"/>
      <c r="N303" s="65"/>
      <c r="O303" s="65"/>
      <c r="P303" s="65"/>
      <c r="Q303" s="66"/>
      <c r="R303" s="10">
        <f>SUM(R293:R302)</f>
        <v>0</v>
      </c>
    </row>
    <row r="304" spans="1:18" ht="15.75">
      <c r="A304" s="24" t="s">
        <v>67</v>
      </c>
      <c r="B304" s="24"/>
      <c r="C304" s="15"/>
      <c r="D304" s="15"/>
      <c r="E304" s="15"/>
      <c r="F304" s="15"/>
      <c r="G304" s="15"/>
      <c r="H304" s="15"/>
      <c r="I304" s="15"/>
      <c r="J304" s="15"/>
      <c r="K304" s="15"/>
      <c r="L304" s="15"/>
      <c r="M304" s="15"/>
      <c r="N304" s="15"/>
      <c r="O304" s="15"/>
      <c r="P304" s="15"/>
      <c r="Q304" s="15"/>
      <c r="R304" s="16"/>
    </row>
    <row r="305" spans="1:18">
      <c r="A305" s="49" t="s">
        <v>41</v>
      </c>
      <c r="B305" s="49"/>
      <c r="C305" s="49"/>
      <c r="D305" s="49"/>
      <c r="E305" s="49"/>
      <c r="F305" s="49"/>
      <c r="G305" s="49"/>
      <c r="H305" s="49"/>
      <c r="I305" s="49"/>
      <c r="J305" s="15"/>
      <c r="K305" s="15"/>
      <c r="L305" s="15"/>
      <c r="M305" s="15"/>
      <c r="N305" s="15"/>
      <c r="O305" s="15"/>
      <c r="P305" s="15"/>
      <c r="Q305" s="15"/>
      <c r="R305" s="16"/>
    </row>
    <row r="306" spans="1:18" s="8" customFormat="1">
      <c r="A306" s="49"/>
      <c r="B306" s="49"/>
      <c r="C306" s="49"/>
      <c r="D306" s="49"/>
      <c r="E306" s="49"/>
      <c r="F306" s="49"/>
      <c r="G306" s="49"/>
      <c r="H306" s="49"/>
      <c r="I306" s="49"/>
      <c r="J306" s="15"/>
      <c r="K306" s="15"/>
      <c r="L306" s="15"/>
      <c r="M306" s="15"/>
      <c r="N306" s="15"/>
      <c r="O306" s="15"/>
      <c r="P306" s="15"/>
      <c r="Q306" s="15"/>
      <c r="R306" s="16"/>
    </row>
    <row r="307" spans="1:18">
      <c r="A307" s="67" t="s">
        <v>66</v>
      </c>
      <c r="B307" s="68"/>
      <c r="C307" s="68"/>
      <c r="D307" s="68"/>
      <c r="E307" s="68"/>
      <c r="F307" s="68"/>
      <c r="G307" s="68"/>
      <c r="H307" s="68"/>
      <c r="I307" s="68"/>
      <c r="J307" s="68"/>
      <c r="K307" s="68"/>
      <c r="L307" s="68"/>
      <c r="M307" s="68"/>
      <c r="N307" s="68"/>
      <c r="O307" s="68"/>
      <c r="P307" s="68"/>
      <c r="Q307" s="57"/>
      <c r="R307" s="8"/>
    </row>
    <row r="308" spans="1:18" ht="18">
      <c r="A308" s="69" t="s">
        <v>27</v>
      </c>
      <c r="B308" s="70"/>
      <c r="C308" s="70"/>
      <c r="D308" s="50"/>
      <c r="E308" s="50"/>
      <c r="F308" s="50"/>
      <c r="G308" s="50"/>
      <c r="H308" s="50"/>
      <c r="I308" s="50"/>
      <c r="J308" s="50"/>
      <c r="K308" s="50"/>
      <c r="L308" s="50"/>
      <c r="M308" s="50"/>
      <c r="N308" s="50"/>
      <c r="O308" s="50"/>
      <c r="P308" s="50"/>
      <c r="Q308" s="57"/>
      <c r="R308" s="8"/>
    </row>
    <row r="309" spans="1:18">
      <c r="A309" s="67" t="s">
        <v>38</v>
      </c>
      <c r="B309" s="68"/>
      <c r="C309" s="68"/>
      <c r="D309" s="68"/>
      <c r="E309" s="68"/>
      <c r="F309" s="68"/>
      <c r="G309" s="68"/>
      <c r="H309" s="68"/>
      <c r="I309" s="68"/>
      <c r="J309" s="68"/>
      <c r="K309" s="68"/>
      <c r="L309" s="68"/>
      <c r="M309" s="68"/>
      <c r="N309" s="68"/>
      <c r="O309" s="68"/>
      <c r="P309" s="68"/>
      <c r="Q309" s="57"/>
      <c r="R309" s="8"/>
    </row>
    <row r="310" spans="1:18">
      <c r="A310" s="61">
        <v>1</v>
      </c>
      <c r="B310" s="61"/>
      <c r="C310" s="12"/>
      <c r="D310" s="61"/>
      <c r="E310" s="61"/>
      <c r="F310" s="61"/>
      <c r="G310" s="61"/>
      <c r="H310" s="61"/>
      <c r="I310" s="61"/>
      <c r="J310" s="61"/>
      <c r="K310" s="61"/>
      <c r="L310" s="61"/>
      <c r="M310" s="61"/>
      <c r="N310" s="3">
        <f t="shared" ref="N310:N319" si="115">(IF(F310="OŽ",IF(L310=1,550.8,IF(L310=2,426.38,IF(L310=3,342.14,IF(L310=4,181.44,IF(L310=5,168.48,IF(L310=6,155.52,IF(L310=7,148.5,IF(L310=8,144,0))))))))+IF(L310&lt;=8,0,IF(L310&lt;=16,137.7,IF(L310&lt;=24,108,IF(L310&lt;=32,80.1,IF(L310&lt;=36,52.2,0)))))-IF(L310&lt;=8,0,IF(L310&lt;=16,(L310-9)*2.754,IF(L310&lt;=24,(L310-17)* 2.754,IF(L310&lt;=32,(L310-25)* 2.754,IF(L310&lt;=36,(L310-33)*2.754,0))))),0)+IF(F310="PČ",IF(L310=1,449,IF(L310=2,314.6,IF(L310=3,238,IF(L310=4,172,IF(L310=5,159,IF(L310=6,145,IF(L310=7,132,IF(L310=8,119,0))))))))+IF(L310&lt;=8,0,IF(L310&lt;=16,88,IF(L310&lt;=24,55,IF(L310&lt;=32,22,0))))-IF(L310&lt;=8,0,IF(L310&lt;=16,(L310-9)*2.245,IF(L310&lt;=24,(L310-17)*2.245,IF(L310&lt;=32,(L310-25)*2.245,0)))),0)+IF(F310="PČneol",IF(L310=1,85,IF(L310=2,64.61,IF(L310=3,50.76,IF(L310=4,16.25,IF(L310=5,15,IF(L310=6,13.75,IF(L310=7,12.5,IF(L310=8,11.25,0))))))))+IF(L310&lt;=8,0,IF(L310&lt;=16,9,0))-IF(L310&lt;=8,0,IF(L310&lt;=16,(L310-9)*0.425,0)),0)+IF(F310="PŽ",IF(L310=1,85,IF(L310=2,59.5,IF(L310=3,45,IF(L310=4,32.5,IF(L310=5,30,IF(L310=6,27.5,IF(L310=7,25,IF(L310=8,22.5,0))))))))+IF(L310&lt;=8,0,IF(L310&lt;=16,19,IF(L310&lt;=24,13,IF(L310&lt;=32,8,0))))-IF(L310&lt;=8,0,IF(L310&lt;=16,(L310-9)*0.425,IF(L310&lt;=24,(L310-17)*0.425,IF(L310&lt;=32,(L310-25)*0.425,0)))),0)+IF(F310="EČ",IF(L310=1,204,IF(L310=2,156.24,IF(L310=3,123.84,IF(L310=4,72,IF(L310=5,66,IF(L310=6,60,IF(L310=7,54,IF(L310=8,48,0))))))))+IF(L310&lt;=8,0,IF(L310&lt;=16,40,IF(L310&lt;=24,25,0)))-IF(L310&lt;=8,0,IF(L310&lt;=16,(L310-9)*1.02,IF(L310&lt;=24,(L310-17)*1.02,0))),0)+IF(F310="EČneol",IF(L310=1,68,IF(L310=2,51.69,IF(L310=3,40.61,IF(L310=4,13,IF(L310=5,12,IF(L310=6,11,IF(L310=7,10,IF(L310=8,9,0)))))))))+IF(F310="EŽ",IF(L310=1,68,IF(L310=2,47.6,IF(L310=3,36,IF(L310=4,18,IF(L310=5,16.5,IF(L310=6,15,IF(L310=7,13.5,IF(L310=8,12,0))))))))+IF(L310&lt;=8,0,IF(L310&lt;=16,10,IF(L310&lt;=24,6,0)))-IF(L310&lt;=8,0,IF(L310&lt;=16,(L310-9)*0.34,IF(L310&lt;=24,(L310-17)*0.34,0))),0)+IF(F310="PT",IF(L310=1,68,IF(L310=2,52.08,IF(L310=3,41.28,IF(L310=4,24,IF(L310=5,22,IF(L310=6,20,IF(L310=7,18,IF(L310=8,16,0))))))))+IF(L310&lt;=8,0,IF(L310&lt;=16,13,IF(L310&lt;=24,9,IF(L310&lt;=32,4,0))))-IF(L310&lt;=8,0,IF(L310&lt;=16,(L310-9)*0.34,IF(L310&lt;=24,(L310-17)*0.34,IF(L310&lt;=32,(L310-25)*0.34,0)))),0)+IF(F310="JOŽ",IF(L310=1,85,IF(L310=2,59.5,IF(L310=3,45,IF(L310=4,32.5,IF(L310=5,30,IF(L310=6,27.5,IF(L310=7,25,IF(L310=8,22.5,0))))))))+IF(L310&lt;=8,0,IF(L310&lt;=16,19,IF(L310&lt;=24,13,0)))-IF(L310&lt;=8,0,IF(L310&lt;=16,(L310-9)*0.425,IF(L310&lt;=24,(L310-17)*0.425,0))),0)+IF(F310="JPČ",IF(L310=1,68,IF(L310=2,47.6,IF(L310=3,36,IF(L310=4,26,IF(L310=5,24,IF(L310=6,22,IF(L310=7,20,IF(L310=8,18,0))))))))+IF(L310&lt;=8,0,IF(L310&lt;=16,13,IF(L310&lt;=24,9,0)))-IF(L310&lt;=8,0,IF(L310&lt;=16,(L310-9)*0.34,IF(L310&lt;=24,(L310-17)*0.34,0))),0)+IF(F310="JEČ",IF(L310=1,34,IF(L310=2,26.04,IF(L310=3,20.6,IF(L310=4,12,IF(L310=5,11,IF(L310=6,10,IF(L310=7,9,IF(L310=8,8,0))))))))+IF(L310&lt;=8,0,IF(L310&lt;=16,6,0))-IF(L310&lt;=8,0,IF(L310&lt;=16,(L310-9)*0.17,0)),0)+IF(F310="JEOF",IF(L310=1,34,IF(L310=2,26.04,IF(L310=3,20.6,IF(L310=4,12,IF(L310=5,11,IF(L310=6,10,IF(L310=7,9,IF(L310=8,8,0))))))))+IF(L310&lt;=8,0,IF(L310&lt;=16,6,0))-IF(L310&lt;=8,0,IF(L310&lt;=16,(L310-9)*0.17,0)),0)+IF(F310="JnPČ",IF(L310=1,51,IF(L310=2,35.7,IF(L310=3,27,IF(L310=4,19.5,IF(L310=5,18,IF(L310=6,16.5,IF(L310=7,15,IF(L310=8,13.5,0))))))))+IF(L310&lt;=8,0,IF(L310&lt;=16,10,0))-IF(L310&lt;=8,0,IF(L310&lt;=16,(L310-9)*0.255,0)),0)+IF(F310="JnEČ",IF(L310=1,25.5,IF(L310=2,19.53,IF(L310=3,15.48,IF(L310=4,9,IF(L310=5,8.25,IF(L310=6,7.5,IF(L310=7,6.75,IF(L310=8,6,0))))))))+IF(L310&lt;=8,0,IF(L310&lt;=16,5,0))-IF(L310&lt;=8,0,IF(L310&lt;=16,(L310-9)*0.1275,0)),0)+IF(F310="JčPČ",IF(L310=1,21.25,IF(L310=2,14.5,IF(L310=3,11.5,IF(L310=4,7,IF(L310=5,6.5,IF(L310=6,6,IF(L310=7,5.5,IF(L310=8,5,0))))))))+IF(L310&lt;=8,0,IF(L310&lt;=16,4,0))-IF(L310&lt;=8,0,IF(L310&lt;=16,(L310-9)*0.10625,0)),0)+IF(F310="JčEČ",IF(L310=1,17,IF(L310=2,13.02,IF(L310=3,10.32,IF(L310=4,6,IF(L310=5,5.5,IF(L310=6,5,IF(L310=7,4.5,IF(L310=8,4,0))))))))+IF(L310&lt;=8,0,IF(L310&lt;=16,3,0))-IF(L310&lt;=8,0,IF(L310&lt;=16,(L310-9)*0.085,0)),0)+IF(F310="NEAK",IF(L310=1,11.48,IF(L310=2,8.79,IF(L310=3,6.97,IF(L310=4,4.05,IF(L310=5,3.71,IF(L310=6,3.38,IF(L310=7,3.04,IF(L310=8,2.7,0))))))))+IF(L310&lt;=8,0,IF(L310&lt;=16,2,IF(L310&lt;=24,1.3,0)))-IF(L310&lt;=8,0,IF(L310&lt;=16,(L310-9)*0.0574,IF(L310&lt;=24,(L310-17)*0.0574,0))),0))*IF(L310&lt;0,1,IF(OR(F310="PČ",F310="PŽ",F310="PT"),IF(J310&lt;32,J310/32,1),1))* IF(L310&lt;0,1,IF(OR(F310="EČ",F310="EŽ",F310="JOŽ",F310="JPČ",F310="NEAK"),IF(J310&lt;24,J310/24,1),1))*IF(L310&lt;0,1,IF(OR(F310="PČneol",F310="JEČ",F310="JEOF",F310="JnPČ",F310="JnEČ",F310="JčPČ",F310="JčEČ"),IF(J310&lt;16,J310/16,1),1))*IF(L310&lt;0,1,IF(F310="EČneol",IF(J310&lt;8,J310/8,1),1))</f>
        <v>0</v>
      </c>
      <c r="O310" s="9">
        <f t="shared" ref="O310:O319" si="116">IF(F310="OŽ",N310,IF(H310="Ne",IF(J310*0.3&lt;J310-L310,N310,0),IF(J310*0.1&lt;J310-L310,N310,0)))</f>
        <v>0</v>
      </c>
      <c r="P310" s="4">
        <f t="shared" ref="P310" si="117">IF(O310=0,0,IF(F310="OŽ",IF(L310&gt;35,0,IF(J310&gt;35,(36-L310)*1.836,((36-L310)-(36-J310))*1.836)),0)+IF(F310="PČ",IF(L310&gt;31,0,IF(J310&gt;31,(32-L310)*1.347,((32-L310)-(32-J310))*1.347)),0)+ IF(F310="PČneol",IF(L310&gt;15,0,IF(J310&gt;15,(16-L310)*0.255,((16-L310)-(16-J310))*0.255)),0)+IF(F310="PŽ",IF(L310&gt;31,0,IF(J310&gt;31,(32-L310)*0.255,((32-L310)-(32-J310))*0.255)),0)+IF(F310="EČ",IF(L310&gt;23,0,IF(J310&gt;23,(24-L310)*0.612,((24-L310)-(24-J310))*0.612)),0)+IF(F310="EČneol",IF(L310&gt;7,0,IF(J310&gt;7,(8-L310)*0.204,((8-L310)-(8-J310))*0.204)),0)+IF(F310="EŽ",IF(L310&gt;23,0,IF(J310&gt;23,(24-L310)*0.204,((24-L310)-(24-J310))*0.204)),0)+IF(F310="PT",IF(L310&gt;31,0,IF(J310&gt;31,(32-L310)*0.204,((32-L310)-(32-J310))*0.204)),0)+IF(F310="JOŽ",IF(L310&gt;23,0,IF(J310&gt;23,(24-L310)*0.255,((24-L310)-(24-J310))*0.255)),0)+IF(F310="JPČ",IF(L310&gt;23,0,IF(J310&gt;23,(24-L310)*0.204,((24-L310)-(24-J310))*0.204)),0)+IF(F310="JEČ",IF(L310&gt;15,0,IF(J310&gt;15,(16-L310)*0.102,((16-L310)-(16-J310))*0.102)),0)+IF(F310="JEOF",IF(L310&gt;15,0,IF(J310&gt;15,(16-L310)*0.102,((16-L310)-(16-J310))*0.102)),0)+IF(F310="JnPČ",IF(L310&gt;15,0,IF(J310&gt;15,(16-L310)*0.153,((16-L310)-(16-J310))*0.153)),0)+IF(F310="JnEČ",IF(L310&gt;15,0,IF(J310&gt;15,(16-L310)*0.0765,((16-L310)-(16-J310))*0.0765)),0)+IF(F310="JčPČ",IF(L310&gt;15,0,IF(J310&gt;15,(16-L310)*0.06375,((16-L310)-(16-J310))*0.06375)),0)+IF(F310="JčEČ",IF(L310&gt;15,0,IF(J310&gt;15,(16-L310)*0.051,((16-L310)-(16-J310))*0.051)),0)+IF(F310="NEAK",IF(L310&gt;23,0,IF(J310&gt;23,(24-L310)*0.03444,((24-L310)-(24-J310))*0.03444)),0))</f>
        <v>0</v>
      </c>
      <c r="Q310" s="11">
        <f t="shared" ref="Q310" si="118">IF(ISERROR(P310*100/N310),0,(P310*100/N310))</f>
        <v>0</v>
      </c>
      <c r="R310" s="10">
        <f t="shared" ref="R310:R319" si="119">IF(Q310&lt;=30,O310+P310,O310+O310*0.3)*IF(G310=1,0.4,IF(G310=2,0.75,IF(G310="1 (kas 4 m. 1 k. nerengiamos)",0.52,1)))*IF(D310="olimpinė",1,IF(M310="Ne",0.5,1))*IF(OR(A$5="Lietuvos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federacija"),IF(OR(J310&lt;8,K310&lt;16),0,1),1)*E310*IF(I310&lt;=1,1,1/I310)*IF(OR(A$5="Lietuvos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11" spans="1:18">
      <c r="A311" s="61">
        <v>2</v>
      </c>
      <c r="B311" s="61"/>
      <c r="C311" s="12"/>
      <c r="D311" s="61"/>
      <c r="E311" s="61"/>
      <c r="F311" s="61"/>
      <c r="G311" s="61"/>
      <c r="H311" s="61"/>
      <c r="I311" s="61"/>
      <c r="J311" s="61"/>
      <c r="K311" s="61"/>
      <c r="L311" s="61"/>
      <c r="M311" s="61"/>
      <c r="N311" s="3">
        <f t="shared" si="115"/>
        <v>0</v>
      </c>
      <c r="O311" s="9">
        <f t="shared" si="116"/>
        <v>0</v>
      </c>
      <c r="P311" s="4">
        <f t="shared" ref="P311:P319" si="120">IF(O311=0,0,IF(F311="OŽ",IF(L311&gt;35,0,IF(J311&gt;35,(36-L311)*1.836,((36-L311)-(36-J311))*1.836)),0)+IF(F311="PČ",IF(L311&gt;31,0,IF(J311&gt;31,(32-L311)*1.347,((32-L311)-(32-J311))*1.347)),0)+ IF(F311="PČneol",IF(L311&gt;15,0,IF(J311&gt;15,(16-L311)*0.255,((16-L311)-(16-J311))*0.255)),0)+IF(F311="PŽ",IF(L311&gt;31,0,IF(J311&gt;31,(32-L311)*0.255,((32-L311)-(32-J311))*0.255)),0)+IF(F311="EČ",IF(L311&gt;23,0,IF(J311&gt;23,(24-L311)*0.612,((24-L311)-(24-J311))*0.612)),0)+IF(F311="EČneol",IF(L311&gt;7,0,IF(J311&gt;7,(8-L311)*0.204,((8-L311)-(8-J311))*0.204)),0)+IF(F311="EŽ",IF(L311&gt;23,0,IF(J311&gt;23,(24-L311)*0.204,((24-L311)-(24-J311))*0.204)),0)+IF(F311="PT",IF(L311&gt;31,0,IF(J311&gt;31,(32-L311)*0.204,((32-L311)-(32-J311))*0.204)),0)+IF(F311="JOŽ",IF(L311&gt;23,0,IF(J311&gt;23,(24-L311)*0.255,((24-L311)-(24-J311))*0.255)),0)+IF(F311="JPČ",IF(L311&gt;23,0,IF(J311&gt;23,(24-L311)*0.204,((24-L311)-(24-J311))*0.204)),0)+IF(F311="JEČ",IF(L311&gt;15,0,IF(J311&gt;15,(16-L311)*0.102,((16-L311)-(16-J311))*0.102)),0)+IF(F311="JEOF",IF(L311&gt;15,0,IF(J311&gt;15,(16-L311)*0.102,((16-L311)-(16-J311))*0.102)),0)+IF(F311="JnPČ",IF(L311&gt;15,0,IF(J311&gt;15,(16-L311)*0.153,((16-L311)-(16-J311))*0.153)),0)+IF(F311="JnEČ",IF(L311&gt;15,0,IF(J311&gt;15,(16-L311)*0.0765,((16-L311)-(16-J311))*0.0765)),0)+IF(F311="JčPČ",IF(L311&gt;15,0,IF(J311&gt;15,(16-L311)*0.06375,((16-L311)-(16-J311))*0.06375)),0)+IF(F311="JčEČ",IF(L311&gt;15,0,IF(J311&gt;15,(16-L311)*0.051,((16-L311)-(16-J311))*0.051)),0)+IF(F311="NEAK",IF(L311&gt;23,0,IF(J311&gt;23,(24-L311)*0.03444,((24-L311)-(24-J311))*0.03444)),0))</f>
        <v>0</v>
      </c>
      <c r="Q311" s="11">
        <f t="shared" ref="Q311:Q319" si="121">IF(ISERROR(P311*100/N311),0,(P311*100/N311))</f>
        <v>0</v>
      </c>
      <c r="R311" s="10">
        <f t="shared" si="119"/>
        <v>0</v>
      </c>
    </row>
    <row r="312" spans="1:18">
      <c r="A312" s="61">
        <v>3</v>
      </c>
      <c r="B312" s="61"/>
      <c r="C312" s="12"/>
      <c r="D312" s="61"/>
      <c r="E312" s="61"/>
      <c r="F312" s="61"/>
      <c r="G312" s="61"/>
      <c r="H312" s="61"/>
      <c r="I312" s="61"/>
      <c r="J312" s="61"/>
      <c r="K312" s="61"/>
      <c r="L312" s="61"/>
      <c r="M312" s="61"/>
      <c r="N312" s="3">
        <f t="shared" si="115"/>
        <v>0</v>
      </c>
      <c r="O312" s="9">
        <f t="shared" si="116"/>
        <v>0</v>
      </c>
      <c r="P312" s="4">
        <f t="shared" si="120"/>
        <v>0</v>
      </c>
      <c r="Q312" s="11">
        <f t="shared" si="121"/>
        <v>0</v>
      </c>
      <c r="R312" s="10">
        <f t="shared" si="119"/>
        <v>0</v>
      </c>
    </row>
    <row r="313" spans="1:18">
      <c r="A313" s="61">
        <v>4</v>
      </c>
      <c r="B313" s="61"/>
      <c r="C313" s="12"/>
      <c r="D313" s="61"/>
      <c r="E313" s="61"/>
      <c r="F313" s="61"/>
      <c r="G313" s="61"/>
      <c r="H313" s="61"/>
      <c r="I313" s="61"/>
      <c r="J313" s="61"/>
      <c r="K313" s="61"/>
      <c r="L313" s="61"/>
      <c r="M313" s="61"/>
      <c r="N313" s="3">
        <f t="shared" si="115"/>
        <v>0</v>
      </c>
      <c r="O313" s="9">
        <f t="shared" si="116"/>
        <v>0</v>
      </c>
      <c r="P313" s="4">
        <f t="shared" si="120"/>
        <v>0</v>
      </c>
      <c r="Q313" s="11">
        <f t="shared" si="121"/>
        <v>0</v>
      </c>
      <c r="R313" s="10">
        <f t="shared" si="119"/>
        <v>0</v>
      </c>
    </row>
    <row r="314" spans="1:18">
      <c r="A314" s="61">
        <v>5</v>
      </c>
      <c r="B314" s="61"/>
      <c r="C314" s="12"/>
      <c r="D314" s="61"/>
      <c r="E314" s="61"/>
      <c r="F314" s="61"/>
      <c r="G314" s="61"/>
      <c r="H314" s="61"/>
      <c r="I314" s="61"/>
      <c r="J314" s="61"/>
      <c r="K314" s="61"/>
      <c r="L314" s="61"/>
      <c r="M314" s="61"/>
      <c r="N314" s="3">
        <f t="shared" si="115"/>
        <v>0</v>
      </c>
      <c r="O314" s="9">
        <f t="shared" si="116"/>
        <v>0</v>
      </c>
      <c r="P314" s="4">
        <f t="shared" si="120"/>
        <v>0</v>
      </c>
      <c r="Q314" s="11">
        <f t="shared" si="121"/>
        <v>0</v>
      </c>
      <c r="R314" s="10">
        <f t="shared" si="119"/>
        <v>0</v>
      </c>
    </row>
    <row r="315" spans="1:18">
      <c r="A315" s="61">
        <v>6</v>
      </c>
      <c r="B315" s="61"/>
      <c r="C315" s="12"/>
      <c r="D315" s="61"/>
      <c r="E315" s="61"/>
      <c r="F315" s="61"/>
      <c r="G315" s="61"/>
      <c r="H315" s="61"/>
      <c r="I315" s="61"/>
      <c r="J315" s="61"/>
      <c r="K315" s="61"/>
      <c r="L315" s="61"/>
      <c r="M315" s="61"/>
      <c r="N315" s="3">
        <f t="shared" si="115"/>
        <v>0</v>
      </c>
      <c r="O315" s="9">
        <f t="shared" si="116"/>
        <v>0</v>
      </c>
      <c r="P315" s="4">
        <f t="shared" si="120"/>
        <v>0</v>
      </c>
      <c r="Q315" s="11">
        <f t="shared" si="121"/>
        <v>0</v>
      </c>
      <c r="R315" s="10">
        <f t="shared" si="119"/>
        <v>0</v>
      </c>
    </row>
    <row r="316" spans="1:18">
      <c r="A316" s="61">
        <v>7</v>
      </c>
      <c r="B316" s="61"/>
      <c r="C316" s="12"/>
      <c r="D316" s="61"/>
      <c r="E316" s="61"/>
      <c r="F316" s="61"/>
      <c r="G316" s="61"/>
      <c r="H316" s="61"/>
      <c r="I316" s="61"/>
      <c r="J316" s="61"/>
      <c r="K316" s="61"/>
      <c r="L316" s="61"/>
      <c r="M316" s="61"/>
      <c r="N316" s="3">
        <f t="shared" si="115"/>
        <v>0</v>
      </c>
      <c r="O316" s="9">
        <f t="shared" si="116"/>
        <v>0</v>
      </c>
      <c r="P316" s="4">
        <f t="shared" si="120"/>
        <v>0</v>
      </c>
      <c r="Q316" s="11">
        <f t="shared" si="121"/>
        <v>0</v>
      </c>
      <c r="R316" s="10">
        <f t="shared" si="119"/>
        <v>0</v>
      </c>
    </row>
    <row r="317" spans="1:18">
      <c r="A317" s="61">
        <v>8</v>
      </c>
      <c r="B317" s="61"/>
      <c r="C317" s="12"/>
      <c r="D317" s="61"/>
      <c r="E317" s="61"/>
      <c r="F317" s="61"/>
      <c r="G317" s="61"/>
      <c r="H317" s="61"/>
      <c r="I317" s="61"/>
      <c r="J317" s="61"/>
      <c r="K317" s="61"/>
      <c r="L317" s="61"/>
      <c r="M317" s="61"/>
      <c r="N317" s="3">
        <f t="shared" si="115"/>
        <v>0</v>
      </c>
      <c r="O317" s="9">
        <f t="shared" si="116"/>
        <v>0</v>
      </c>
      <c r="P317" s="4">
        <f t="shared" si="120"/>
        <v>0</v>
      </c>
      <c r="Q317" s="11">
        <f t="shared" si="121"/>
        <v>0</v>
      </c>
      <c r="R317" s="10">
        <f t="shared" si="119"/>
        <v>0</v>
      </c>
    </row>
    <row r="318" spans="1:18">
      <c r="A318" s="61">
        <v>9</v>
      </c>
      <c r="B318" s="61"/>
      <c r="C318" s="12"/>
      <c r="D318" s="61"/>
      <c r="E318" s="61"/>
      <c r="F318" s="61"/>
      <c r="G318" s="61"/>
      <c r="H318" s="61"/>
      <c r="I318" s="61"/>
      <c r="J318" s="61"/>
      <c r="K318" s="61"/>
      <c r="L318" s="61"/>
      <c r="M318" s="61"/>
      <c r="N318" s="3">
        <f t="shared" si="115"/>
        <v>0</v>
      </c>
      <c r="O318" s="9">
        <f t="shared" si="116"/>
        <v>0</v>
      </c>
      <c r="P318" s="4">
        <f t="shared" si="120"/>
        <v>0</v>
      </c>
      <c r="Q318" s="11">
        <f t="shared" si="121"/>
        <v>0</v>
      </c>
      <c r="R318" s="10">
        <f t="shared" si="119"/>
        <v>0</v>
      </c>
    </row>
    <row r="319" spans="1:18">
      <c r="A319" s="61">
        <v>10</v>
      </c>
      <c r="B319" s="61"/>
      <c r="C319" s="12"/>
      <c r="D319" s="61"/>
      <c r="E319" s="61"/>
      <c r="F319" s="61"/>
      <c r="G319" s="61"/>
      <c r="H319" s="61"/>
      <c r="I319" s="61"/>
      <c r="J319" s="61"/>
      <c r="K319" s="61"/>
      <c r="L319" s="61"/>
      <c r="M319" s="61"/>
      <c r="N319" s="3">
        <f t="shared" si="115"/>
        <v>0</v>
      </c>
      <c r="O319" s="9">
        <f t="shared" si="116"/>
        <v>0</v>
      </c>
      <c r="P319" s="4">
        <f t="shared" si="120"/>
        <v>0</v>
      </c>
      <c r="Q319" s="11">
        <f t="shared" si="121"/>
        <v>0</v>
      </c>
      <c r="R319" s="10">
        <f t="shared" si="119"/>
        <v>0</v>
      </c>
    </row>
    <row r="320" spans="1:18">
      <c r="A320" s="64" t="s">
        <v>34</v>
      </c>
      <c r="B320" s="65"/>
      <c r="C320" s="65"/>
      <c r="D320" s="65"/>
      <c r="E320" s="65"/>
      <c r="F320" s="65"/>
      <c r="G320" s="65"/>
      <c r="H320" s="65"/>
      <c r="I320" s="65"/>
      <c r="J320" s="65"/>
      <c r="K320" s="65"/>
      <c r="L320" s="65"/>
      <c r="M320" s="65"/>
      <c r="N320" s="65"/>
      <c r="O320" s="65"/>
      <c r="P320" s="65"/>
      <c r="Q320" s="66"/>
      <c r="R320" s="10">
        <f>SUM(R310:R319)</f>
        <v>0</v>
      </c>
    </row>
    <row r="321" spans="1:18" ht="15.75">
      <c r="A321" s="24" t="s">
        <v>67</v>
      </c>
      <c r="B321" s="24"/>
      <c r="C321" s="15"/>
      <c r="D321" s="15"/>
      <c r="E321" s="15"/>
      <c r="F321" s="15"/>
      <c r="G321" s="15"/>
      <c r="H321" s="15"/>
      <c r="I321" s="15"/>
      <c r="J321" s="15"/>
      <c r="K321" s="15"/>
      <c r="L321" s="15"/>
      <c r="M321" s="15"/>
      <c r="N321" s="15"/>
      <c r="O321" s="15"/>
      <c r="P321" s="15"/>
      <c r="Q321" s="15"/>
      <c r="R321" s="16"/>
    </row>
    <row r="322" spans="1:18">
      <c r="A322" s="49" t="s">
        <v>41</v>
      </c>
      <c r="B322" s="49"/>
      <c r="C322" s="49"/>
      <c r="D322" s="49"/>
      <c r="E322" s="49"/>
      <c r="F322" s="49"/>
      <c r="G322" s="49"/>
      <c r="H322" s="49"/>
      <c r="I322" s="49"/>
      <c r="J322" s="15"/>
      <c r="K322" s="15"/>
      <c r="L322" s="15"/>
      <c r="M322" s="15"/>
      <c r="N322" s="15"/>
      <c r="O322" s="15"/>
      <c r="P322" s="15"/>
      <c r="Q322" s="15"/>
      <c r="R322" s="16"/>
    </row>
    <row r="323" spans="1:18" s="8" customFormat="1">
      <c r="A323" s="49"/>
      <c r="B323" s="49"/>
      <c r="C323" s="49"/>
      <c r="D323" s="49"/>
      <c r="E323" s="49"/>
      <c r="F323" s="49"/>
      <c r="G323" s="49"/>
      <c r="H323" s="49"/>
      <c r="I323" s="49"/>
      <c r="J323" s="15"/>
      <c r="K323" s="15"/>
      <c r="L323" s="15"/>
      <c r="M323" s="15"/>
      <c r="N323" s="15"/>
      <c r="O323" s="15"/>
      <c r="P323" s="15"/>
      <c r="Q323" s="15"/>
      <c r="R323" s="16"/>
    </row>
    <row r="324" spans="1:18">
      <c r="A324" s="67" t="s">
        <v>66</v>
      </c>
      <c r="B324" s="68"/>
      <c r="C324" s="68"/>
      <c r="D324" s="68"/>
      <c r="E324" s="68"/>
      <c r="F324" s="68"/>
      <c r="G324" s="68"/>
      <c r="H324" s="68"/>
      <c r="I324" s="68"/>
      <c r="J324" s="68"/>
      <c r="K324" s="68"/>
      <c r="L324" s="68"/>
      <c r="M324" s="68"/>
      <c r="N324" s="68"/>
      <c r="O324" s="68"/>
      <c r="P324" s="68"/>
      <c r="Q324" s="57"/>
      <c r="R324" s="8"/>
    </row>
    <row r="325" spans="1:18" ht="18">
      <c r="A325" s="69" t="s">
        <v>27</v>
      </c>
      <c r="B325" s="70"/>
      <c r="C325" s="70"/>
      <c r="D325" s="50"/>
      <c r="E325" s="50"/>
      <c r="F325" s="50"/>
      <c r="G325" s="50"/>
      <c r="H325" s="50"/>
      <c r="I325" s="50"/>
      <c r="J325" s="50"/>
      <c r="K325" s="50"/>
      <c r="L325" s="50"/>
      <c r="M325" s="50"/>
      <c r="N325" s="50"/>
      <c r="O325" s="50"/>
      <c r="P325" s="50"/>
      <c r="Q325" s="57"/>
      <c r="R325" s="8"/>
    </row>
    <row r="326" spans="1:18">
      <c r="A326" s="67" t="s">
        <v>38</v>
      </c>
      <c r="B326" s="68"/>
      <c r="C326" s="68"/>
      <c r="D326" s="68"/>
      <c r="E326" s="68"/>
      <c r="F326" s="68"/>
      <c r="G326" s="68"/>
      <c r="H326" s="68"/>
      <c r="I326" s="68"/>
      <c r="J326" s="68"/>
      <c r="K326" s="68"/>
      <c r="L326" s="68"/>
      <c r="M326" s="68"/>
      <c r="N326" s="68"/>
      <c r="O326" s="68"/>
      <c r="P326" s="68"/>
      <c r="Q326" s="57"/>
      <c r="R326" s="8"/>
    </row>
    <row r="327" spans="1:18">
      <c r="A327" s="61">
        <v>1</v>
      </c>
      <c r="B327" s="61"/>
      <c r="C327" s="12"/>
      <c r="D327" s="61"/>
      <c r="E327" s="61"/>
      <c r="F327" s="61"/>
      <c r="G327" s="61"/>
      <c r="H327" s="61"/>
      <c r="I327" s="61"/>
      <c r="J327" s="61"/>
      <c r="K327" s="61"/>
      <c r="L327" s="61"/>
      <c r="M327" s="61"/>
      <c r="N327" s="3">
        <f t="shared" ref="N327:N336" si="122">(IF(F327="OŽ",IF(L327=1,550.8,IF(L327=2,426.38,IF(L327=3,342.14,IF(L327=4,181.44,IF(L327=5,168.48,IF(L327=6,155.52,IF(L327=7,148.5,IF(L327=8,144,0))))))))+IF(L327&lt;=8,0,IF(L327&lt;=16,137.7,IF(L327&lt;=24,108,IF(L327&lt;=32,80.1,IF(L327&lt;=36,52.2,0)))))-IF(L327&lt;=8,0,IF(L327&lt;=16,(L327-9)*2.754,IF(L327&lt;=24,(L327-17)* 2.754,IF(L327&lt;=32,(L327-25)* 2.754,IF(L327&lt;=36,(L327-33)*2.754,0))))),0)+IF(F327="PČ",IF(L327=1,449,IF(L327=2,314.6,IF(L327=3,238,IF(L327=4,172,IF(L327=5,159,IF(L327=6,145,IF(L327=7,132,IF(L327=8,119,0))))))))+IF(L327&lt;=8,0,IF(L327&lt;=16,88,IF(L327&lt;=24,55,IF(L327&lt;=32,22,0))))-IF(L327&lt;=8,0,IF(L327&lt;=16,(L327-9)*2.245,IF(L327&lt;=24,(L327-17)*2.245,IF(L327&lt;=32,(L327-25)*2.245,0)))),0)+IF(F327="PČneol",IF(L327=1,85,IF(L327=2,64.61,IF(L327=3,50.76,IF(L327=4,16.25,IF(L327=5,15,IF(L327=6,13.75,IF(L327=7,12.5,IF(L327=8,11.25,0))))))))+IF(L327&lt;=8,0,IF(L327&lt;=16,9,0))-IF(L327&lt;=8,0,IF(L327&lt;=16,(L327-9)*0.425,0)),0)+IF(F327="PŽ",IF(L327=1,85,IF(L327=2,59.5,IF(L327=3,45,IF(L327=4,32.5,IF(L327=5,30,IF(L327=6,27.5,IF(L327=7,25,IF(L327=8,22.5,0))))))))+IF(L327&lt;=8,0,IF(L327&lt;=16,19,IF(L327&lt;=24,13,IF(L327&lt;=32,8,0))))-IF(L327&lt;=8,0,IF(L327&lt;=16,(L327-9)*0.425,IF(L327&lt;=24,(L327-17)*0.425,IF(L327&lt;=32,(L327-25)*0.425,0)))),0)+IF(F327="EČ",IF(L327=1,204,IF(L327=2,156.24,IF(L327=3,123.84,IF(L327=4,72,IF(L327=5,66,IF(L327=6,60,IF(L327=7,54,IF(L327=8,48,0))))))))+IF(L327&lt;=8,0,IF(L327&lt;=16,40,IF(L327&lt;=24,25,0)))-IF(L327&lt;=8,0,IF(L327&lt;=16,(L327-9)*1.02,IF(L327&lt;=24,(L327-17)*1.02,0))),0)+IF(F327="EČneol",IF(L327=1,68,IF(L327=2,51.69,IF(L327=3,40.61,IF(L327=4,13,IF(L327=5,12,IF(L327=6,11,IF(L327=7,10,IF(L327=8,9,0)))))))))+IF(F327="EŽ",IF(L327=1,68,IF(L327=2,47.6,IF(L327=3,36,IF(L327=4,18,IF(L327=5,16.5,IF(L327=6,15,IF(L327=7,13.5,IF(L327=8,12,0))))))))+IF(L327&lt;=8,0,IF(L327&lt;=16,10,IF(L327&lt;=24,6,0)))-IF(L327&lt;=8,0,IF(L327&lt;=16,(L327-9)*0.34,IF(L327&lt;=24,(L327-17)*0.34,0))),0)+IF(F327="PT",IF(L327=1,68,IF(L327=2,52.08,IF(L327=3,41.28,IF(L327=4,24,IF(L327=5,22,IF(L327=6,20,IF(L327=7,18,IF(L327=8,16,0))))))))+IF(L327&lt;=8,0,IF(L327&lt;=16,13,IF(L327&lt;=24,9,IF(L327&lt;=32,4,0))))-IF(L327&lt;=8,0,IF(L327&lt;=16,(L327-9)*0.34,IF(L327&lt;=24,(L327-17)*0.34,IF(L327&lt;=32,(L327-25)*0.34,0)))),0)+IF(F327="JOŽ",IF(L327=1,85,IF(L327=2,59.5,IF(L327=3,45,IF(L327=4,32.5,IF(L327=5,30,IF(L327=6,27.5,IF(L327=7,25,IF(L327=8,22.5,0))))))))+IF(L327&lt;=8,0,IF(L327&lt;=16,19,IF(L327&lt;=24,13,0)))-IF(L327&lt;=8,0,IF(L327&lt;=16,(L327-9)*0.425,IF(L327&lt;=24,(L327-17)*0.425,0))),0)+IF(F327="JPČ",IF(L327=1,68,IF(L327=2,47.6,IF(L327=3,36,IF(L327=4,26,IF(L327=5,24,IF(L327=6,22,IF(L327=7,20,IF(L327=8,18,0))))))))+IF(L327&lt;=8,0,IF(L327&lt;=16,13,IF(L327&lt;=24,9,0)))-IF(L327&lt;=8,0,IF(L327&lt;=16,(L327-9)*0.34,IF(L327&lt;=24,(L327-17)*0.34,0))),0)+IF(F327="JEČ",IF(L327=1,34,IF(L327=2,26.04,IF(L327=3,20.6,IF(L327=4,12,IF(L327=5,11,IF(L327=6,10,IF(L327=7,9,IF(L327=8,8,0))))))))+IF(L327&lt;=8,0,IF(L327&lt;=16,6,0))-IF(L327&lt;=8,0,IF(L327&lt;=16,(L327-9)*0.17,0)),0)+IF(F327="JEOF",IF(L327=1,34,IF(L327=2,26.04,IF(L327=3,20.6,IF(L327=4,12,IF(L327=5,11,IF(L327=6,10,IF(L327=7,9,IF(L327=8,8,0))))))))+IF(L327&lt;=8,0,IF(L327&lt;=16,6,0))-IF(L327&lt;=8,0,IF(L327&lt;=16,(L327-9)*0.17,0)),0)+IF(F327="JnPČ",IF(L327=1,51,IF(L327=2,35.7,IF(L327=3,27,IF(L327=4,19.5,IF(L327=5,18,IF(L327=6,16.5,IF(L327=7,15,IF(L327=8,13.5,0))))))))+IF(L327&lt;=8,0,IF(L327&lt;=16,10,0))-IF(L327&lt;=8,0,IF(L327&lt;=16,(L327-9)*0.255,0)),0)+IF(F327="JnEČ",IF(L327=1,25.5,IF(L327=2,19.53,IF(L327=3,15.48,IF(L327=4,9,IF(L327=5,8.25,IF(L327=6,7.5,IF(L327=7,6.75,IF(L327=8,6,0))))))))+IF(L327&lt;=8,0,IF(L327&lt;=16,5,0))-IF(L327&lt;=8,0,IF(L327&lt;=16,(L327-9)*0.1275,0)),0)+IF(F327="JčPČ",IF(L327=1,21.25,IF(L327=2,14.5,IF(L327=3,11.5,IF(L327=4,7,IF(L327=5,6.5,IF(L327=6,6,IF(L327=7,5.5,IF(L327=8,5,0))))))))+IF(L327&lt;=8,0,IF(L327&lt;=16,4,0))-IF(L327&lt;=8,0,IF(L327&lt;=16,(L327-9)*0.10625,0)),0)+IF(F327="JčEČ",IF(L327=1,17,IF(L327=2,13.02,IF(L327=3,10.32,IF(L327=4,6,IF(L327=5,5.5,IF(L327=6,5,IF(L327=7,4.5,IF(L327=8,4,0))))))))+IF(L327&lt;=8,0,IF(L327&lt;=16,3,0))-IF(L327&lt;=8,0,IF(L327&lt;=16,(L327-9)*0.085,0)),0)+IF(F327="NEAK",IF(L327=1,11.48,IF(L327=2,8.79,IF(L327=3,6.97,IF(L327=4,4.05,IF(L327=5,3.71,IF(L327=6,3.38,IF(L327=7,3.04,IF(L327=8,2.7,0))))))))+IF(L327&lt;=8,0,IF(L327&lt;=16,2,IF(L327&lt;=24,1.3,0)))-IF(L327&lt;=8,0,IF(L327&lt;=16,(L327-9)*0.0574,IF(L327&lt;=24,(L327-17)*0.0574,0))),0))*IF(L327&lt;0,1,IF(OR(F327="PČ",F327="PŽ",F327="PT"),IF(J327&lt;32,J327/32,1),1))* IF(L327&lt;0,1,IF(OR(F327="EČ",F327="EŽ",F327="JOŽ",F327="JPČ",F327="NEAK"),IF(J327&lt;24,J327/24,1),1))*IF(L327&lt;0,1,IF(OR(F327="PČneol",F327="JEČ",F327="JEOF",F327="JnPČ",F327="JnEČ",F327="JčPČ",F327="JčEČ"),IF(J327&lt;16,J327/16,1),1))*IF(L327&lt;0,1,IF(F327="EČneol",IF(J327&lt;8,J327/8,1),1))</f>
        <v>0</v>
      </c>
      <c r="O327" s="9">
        <f t="shared" ref="O327:O336" si="123">IF(F327="OŽ",N327,IF(H327="Ne",IF(J327*0.3&lt;J327-L327,N327,0),IF(J327*0.1&lt;J327-L327,N327,0)))</f>
        <v>0</v>
      </c>
      <c r="P327" s="4">
        <f t="shared" ref="P327" si="124">IF(O327=0,0,IF(F327="OŽ",IF(L327&gt;35,0,IF(J327&gt;35,(36-L327)*1.836,((36-L327)-(36-J327))*1.836)),0)+IF(F327="PČ",IF(L327&gt;31,0,IF(J327&gt;31,(32-L327)*1.347,((32-L327)-(32-J327))*1.347)),0)+ IF(F327="PČneol",IF(L327&gt;15,0,IF(J327&gt;15,(16-L327)*0.255,((16-L327)-(16-J327))*0.255)),0)+IF(F327="PŽ",IF(L327&gt;31,0,IF(J327&gt;31,(32-L327)*0.255,((32-L327)-(32-J327))*0.255)),0)+IF(F327="EČ",IF(L327&gt;23,0,IF(J327&gt;23,(24-L327)*0.612,((24-L327)-(24-J327))*0.612)),0)+IF(F327="EČneol",IF(L327&gt;7,0,IF(J327&gt;7,(8-L327)*0.204,((8-L327)-(8-J327))*0.204)),0)+IF(F327="EŽ",IF(L327&gt;23,0,IF(J327&gt;23,(24-L327)*0.204,((24-L327)-(24-J327))*0.204)),0)+IF(F327="PT",IF(L327&gt;31,0,IF(J327&gt;31,(32-L327)*0.204,((32-L327)-(32-J327))*0.204)),0)+IF(F327="JOŽ",IF(L327&gt;23,0,IF(J327&gt;23,(24-L327)*0.255,((24-L327)-(24-J327))*0.255)),0)+IF(F327="JPČ",IF(L327&gt;23,0,IF(J327&gt;23,(24-L327)*0.204,((24-L327)-(24-J327))*0.204)),0)+IF(F327="JEČ",IF(L327&gt;15,0,IF(J327&gt;15,(16-L327)*0.102,((16-L327)-(16-J327))*0.102)),0)+IF(F327="JEOF",IF(L327&gt;15,0,IF(J327&gt;15,(16-L327)*0.102,((16-L327)-(16-J327))*0.102)),0)+IF(F327="JnPČ",IF(L327&gt;15,0,IF(J327&gt;15,(16-L327)*0.153,((16-L327)-(16-J327))*0.153)),0)+IF(F327="JnEČ",IF(L327&gt;15,0,IF(J327&gt;15,(16-L327)*0.0765,((16-L327)-(16-J327))*0.0765)),0)+IF(F327="JčPČ",IF(L327&gt;15,0,IF(J327&gt;15,(16-L327)*0.06375,((16-L327)-(16-J327))*0.06375)),0)+IF(F327="JčEČ",IF(L327&gt;15,0,IF(J327&gt;15,(16-L327)*0.051,((16-L327)-(16-J327))*0.051)),0)+IF(F327="NEAK",IF(L327&gt;23,0,IF(J327&gt;23,(24-L327)*0.03444,((24-L327)-(24-J327))*0.03444)),0))</f>
        <v>0</v>
      </c>
      <c r="Q327" s="11">
        <f t="shared" ref="Q327" si="125">IF(ISERROR(P327*100/N327),0,(P327*100/N327))</f>
        <v>0</v>
      </c>
      <c r="R327" s="10">
        <f t="shared" ref="R327:R336" si="126">IF(Q327&lt;=30,O327+P327,O327+O327*0.3)*IF(G327=1,0.4,IF(G327=2,0.75,IF(G327="1 (kas 4 m. 1 k. nerengiamos)",0.52,1)))*IF(D327="olimpinė",1,IF(M327="Ne",0.5,1))*IF(OR(A$5="Lietuvos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federacija"),IF(OR(J327&lt;8,K327&lt;16),0,1),1)*E327*IF(I327&lt;=1,1,1/I327)*IF(OR(A$5="Lietuvos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28" spans="1:18">
      <c r="A328" s="61">
        <v>2</v>
      </c>
      <c r="B328" s="61"/>
      <c r="C328" s="12"/>
      <c r="D328" s="61"/>
      <c r="E328" s="61"/>
      <c r="F328" s="61"/>
      <c r="G328" s="61"/>
      <c r="H328" s="61"/>
      <c r="I328" s="61"/>
      <c r="J328" s="61"/>
      <c r="K328" s="61"/>
      <c r="L328" s="61"/>
      <c r="M328" s="61"/>
      <c r="N328" s="3">
        <f t="shared" si="122"/>
        <v>0</v>
      </c>
      <c r="O328" s="9">
        <f t="shared" si="123"/>
        <v>0</v>
      </c>
      <c r="P328" s="4">
        <f t="shared" ref="P328:P336" si="127">IF(O328=0,0,IF(F328="OŽ",IF(L328&gt;35,0,IF(J328&gt;35,(36-L328)*1.836,((36-L328)-(36-J328))*1.836)),0)+IF(F328="PČ",IF(L328&gt;31,0,IF(J328&gt;31,(32-L328)*1.347,((32-L328)-(32-J328))*1.347)),0)+ IF(F328="PČneol",IF(L328&gt;15,0,IF(J328&gt;15,(16-L328)*0.255,((16-L328)-(16-J328))*0.255)),0)+IF(F328="PŽ",IF(L328&gt;31,0,IF(J328&gt;31,(32-L328)*0.255,((32-L328)-(32-J328))*0.255)),0)+IF(F328="EČ",IF(L328&gt;23,0,IF(J328&gt;23,(24-L328)*0.612,((24-L328)-(24-J328))*0.612)),0)+IF(F328="EČneol",IF(L328&gt;7,0,IF(J328&gt;7,(8-L328)*0.204,((8-L328)-(8-J328))*0.204)),0)+IF(F328="EŽ",IF(L328&gt;23,0,IF(J328&gt;23,(24-L328)*0.204,((24-L328)-(24-J328))*0.204)),0)+IF(F328="PT",IF(L328&gt;31,0,IF(J328&gt;31,(32-L328)*0.204,((32-L328)-(32-J328))*0.204)),0)+IF(F328="JOŽ",IF(L328&gt;23,0,IF(J328&gt;23,(24-L328)*0.255,((24-L328)-(24-J328))*0.255)),0)+IF(F328="JPČ",IF(L328&gt;23,0,IF(J328&gt;23,(24-L328)*0.204,((24-L328)-(24-J328))*0.204)),0)+IF(F328="JEČ",IF(L328&gt;15,0,IF(J328&gt;15,(16-L328)*0.102,((16-L328)-(16-J328))*0.102)),0)+IF(F328="JEOF",IF(L328&gt;15,0,IF(J328&gt;15,(16-L328)*0.102,((16-L328)-(16-J328))*0.102)),0)+IF(F328="JnPČ",IF(L328&gt;15,0,IF(J328&gt;15,(16-L328)*0.153,((16-L328)-(16-J328))*0.153)),0)+IF(F328="JnEČ",IF(L328&gt;15,0,IF(J328&gt;15,(16-L328)*0.0765,((16-L328)-(16-J328))*0.0765)),0)+IF(F328="JčPČ",IF(L328&gt;15,0,IF(J328&gt;15,(16-L328)*0.06375,((16-L328)-(16-J328))*0.06375)),0)+IF(F328="JčEČ",IF(L328&gt;15,0,IF(J328&gt;15,(16-L328)*0.051,((16-L328)-(16-J328))*0.051)),0)+IF(F328="NEAK",IF(L328&gt;23,0,IF(J328&gt;23,(24-L328)*0.03444,((24-L328)-(24-J328))*0.03444)),0))</f>
        <v>0</v>
      </c>
      <c r="Q328" s="11">
        <f t="shared" ref="Q328:Q336" si="128">IF(ISERROR(P328*100/N328),0,(P328*100/N328))</f>
        <v>0</v>
      </c>
      <c r="R328" s="10">
        <f t="shared" si="126"/>
        <v>0</v>
      </c>
    </row>
    <row r="329" spans="1:18">
      <c r="A329" s="61">
        <v>3</v>
      </c>
      <c r="B329" s="61"/>
      <c r="C329" s="12"/>
      <c r="D329" s="61"/>
      <c r="E329" s="61"/>
      <c r="F329" s="61"/>
      <c r="G329" s="61"/>
      <c r="H329" s="61"/>
      <c r="I329" s="61"/>
      <c r="J329" s="61"/>
      <c r="K329" s="61"/>
      <c r="L329" s="61"/>
      <c r="M329" s="61"/>
      <c r="N329" s="3">
        <f t="shared" si="122"/>
        <v>0</v>
      </c>
      <c r="O329" s="9">
        <f t="shared" si="123"/>
        <v>0</v>
      </c>
      <c r="P329" s="4">
        <f t="shared" si="127"/>
        <v>0</v>
      </c>
      <c r="Q329" s="11">
        <f t="shared" si="128"/>
        <v>0</v>
      </c>
      <c r="R329" s="10">
        <f t="shared" si="126"/>
        <v>0</v>
      </c>
    </row>
    <row r="330" spans="1:18">
      <c r="A330" s="61">
        <v>4</v>
      </c>
      <c r="B330" s="61"/>
      <c r="C330" s="12"/>
      <c r="D330" s="61"/>
      <c r="E330" s="61"/>
      <c r="F330" s="61"/>
      <c r="G330" s="61"/>
      <c r="H330" s="61"/>
      <c r="I330" s="61"/>
      <c r="J330" s="61"/>
      <c r="K330" s="61"/>
      <c r="L330" s="61"/>
      <c r="M330" s="61"/>
      <c r="N330" s="3">
        <f t="shared" si="122"/>
        <v>0</v>
      </c>
      <c r="O330" s="9">
        <f t="shared" si="123"/>
        <v>0</v>
      </c>
      <c r="P330" s="4">
        <f t="shared" si="127"/>
        <v>0</v>
      </c>
      <c r="Q330" s="11">
        <f t="shared" si="128"/>
        <v>0</v>
      </c>
      <c r="R330" s="10">
        <f t="shared" si="126"/>
        <v>0</v>
      </c>
    </row>
    <row r="331" spans="1:18">
      <c r="A331" s="61">
        <v>5</v>
      </c>
      <c r="B331" s="61"/>
      <c r="C331" s="12"/>
      <c r="D331" s="61"/>
      <c r="E331" s="61"/>
      <c r="F331" s="61"/>
      <c r="G331" s="61"/>
      <c r="H331" s="61"/>
      <c r="I331" s="61"/>
      <c r="J331" s="61"/>
      <c r="K331" s="61"/>
      <c r="L331" s="61"/>
      <c r="M331" s="61"/>
      <c r="N331" s="3">
        <f t="shared" si="122"/>
        <v>0</v>
      </c>
      <c r="O331" s="9">
        <f t="shared" si="123"/>
        <v>0</v>
      </c>
      <c r="P331" s="4">
        <f t="shared" si="127"/>
        <v>0</v>
      </c>
      <c r="Q331" s="11">
        <f t="shared" si="128"/>
        <v>0</v>
      </c>
      <c r="R331" s="10">
        <f t="shared" si="126"/>
        <v>0</v>
      </c>
    </row>
    <row r="332" spans="1:18">
      <c r="A332" s="61">
        <v>6</v>
      </c>
      <c r="B332" s="61"/>
      <c r="C332" s="12"/>
      <c r="D332" s="61"/>
      <c r="E332" s="61"/>
      <c r="F332" s="61"/>
      <c r="G332" s="61"/>
      <c r="H332" s="61"/>
      <c r="I332" s="61"/>
      <c r="J332" s="61"/>
      <c r="K332" s="61"/>
      <c r="L332" s="61"/>
      <c r="M332" s="61"/>
      <c r="N332" s="3">
        <f t="shared" si="122"/>
        <v>0</v>
      </c>
      <c r="O332" s="9">
        <f t="shared" si="123"/>
        <v>0</v>
      </c>
      <c r="P332" s="4">
        <f t="shared" si="127"/>
        <v>0</v>
      </c>
      <c r="Q332" s="11">
        <f t="shared" si="128"/>
        <v>0</v>
      </c>
      <c r="R332" s="10">
        <f t="shared" si="126"/>
        <v>0</v>
      </c>
    </row>
    <row r="333" spans="1:18">
      <c r="A333" s="61">
        <v>7</v>
      </c>
      <c r="B333" s="61"/>
      <c r="C333" s="12"/>
      <c r="D333" s="61"/>
      <c r="E333" s="61"/>
      <c r="F333" s="61"/>
      <c r="G333" s="61"/>
      <c r="H333" s="61"/>
      <c r="I333" s="61"/>
      <c r="J333" s="61"/>
      <c r="K333" s="61"/>
      <c r="L333" s="61"/>
      <c r="M333" s="61"/>
      <c r="N333" s="3">
        <f t="shared" si="122"/>
        <v>0</v>
      </c>
      <c r="O333" s="9">
        <f t="shared" si="123"/>
        <v>0</v>
      </c>
      <c r="P333" s="4">
        <f t="shared" si="127"/>
        <v>0</v>
      </c>
      <c r="Q333" s="11">
        <f t="shared" si="128"/>
        <v>0</v>
      </c>
      <c r="R333" s="10">
        <f t="shared" si="126"/>
        <v>0</v>
      </c>
    </row>
    <row r="334" spans="1:18">
      <c r="A334" s="61">
        <v>8</v>
      </c>
      <c r="B334" s="61"/>
      <c r="C334" s="12"/>
      <c r="D334" s="61"/>
      <c r="E334" s="61"/>
      <c r="F334" s="61"/>
      <c r="G334" s="61"/>
      <c r="H334" s="61"/>
      <c r="I334" s="61"/>
      <c r="J334" s="61"/>
      <c r="K334" s="61"/>
      <c r="L334" s="61"/>
      <c r="M334" s="61"/>
      <c r="N334" s="3">
        <f t="shared" si="122"/>
        <v>0</v>
      </c>
      <c r="O334" s="9">
        <f t="shared" si="123"/>
        <v>0</v>
      </c>
      <c r="P334" s="4">
        <f t="shared" si="127"/>
        <v>0</v>
      </c>
      <c r="Q334" s="11">
        <f t="shared" si="128"/>
        <v>0</v>
      </c>
      <c r="R334" s="10">
        <f t="shared" si="126"/>
        <v>0</v>
      </c>
    </row>
    <row r="335" spans="1:18">
      <c r="A335" s="61">
        <v>9</v>
      </c>
      <c r="B335" s="61"/>
      <c r="C335" s="12"/>
      <c r="D335" s="61"/>
      <c r="E335" s="61"/>
      <c r="F335" s="61"/>
      <c r="G335" s="61"/>
      <c r="H335" s="61"/>
      <c r="I335" s="61"/>
      <c r="J335" s="61"/>
      <c r="K335" s="61"/>
      <c r="L335" s="61"/>
      <c r="M335" s="61"/>
      <c r="N335" s="3">
        <f t="shared" si="122"/>
        <v>0</v>
      </c>
      <c r="O335" s="9">
        <f t="shared" si="123"/>
        <v>0</v>
      </c>
      <c r="P335" s="4">
        <f t="shared" si="127"/>
        <v>0</v>
      </c>
      <c r="Q335" s="11">
        <f t="shared" si="128"/>
        <v>0</v>
      </c>
      <c r="R335" s="10">
        <f t="shared" si="126"/>
        <v>0</v>
      </c>
    </row>
    <row r="336" spans="1:18">
      <c r="A336" s="61">
        <v>10</v>
      </c>
      <c r="B336" s="61"/>
      <c r="C336" s="12"/>
      <c r="D336" s="61"/>
      <c r="E336" s="61"/>
      <c r="F336" s="61"/>
      <c r="G336" s="61"/>
      <c r="H336" s="61"/>
      <c r="I336" s="61"/>
      <c r="J336" s="61"/>
      <c r="K336" s="61"/>
      <c r="L336" s="61"/>
      <c r="M336" s="61"/>
      <c r="N336" s="3">
        <f t="shared" si="122"/>
        <v>0</v>
      </c>
      <c r="O336" s="9">
        <f t="shared" si="123"/>
        <v>0</v>
      </c>
      <c r="P336" s="4">
        <f t="shared" si="127"/>
        <v>0</v>
      </c>
      <c r="Q336" s="11">
        <f t="shared" si="128"/>
        <v>0</v>
      </c>
      <c r="R336" s="10">
        <f t="shared" si="126"/>
        <v>0</v>
      </c>
    </row>
    <row r="337" spans="1:18">
      <c r="A337" s="64" t="s">
        <v>34</v>
      </c>
      <c r="B337" s="65"/>
      <c r="C337" s="65"/>
      <c r="D337" s="65"/>
      <c r="E337" s="65"/>
      <c r="F337" s="65"/>
      <c r="G337" s="65"/>
      <c r="H337" s="65"/>
      <c r="I337" s="65"/>
      <c r="J337" s="65"/>
      <c r="K337" s="65"/>
      <c r="L337" s="65"/>
      <c r="M337" s="65"/>
      <c r="N337" s="65"/>
      <c r="O337" s="65"/>
      <c r="P337" s="65"/>
      <c r="Q337" s="66"/>
      <c r="R337" s="10">
        <f>SUM(R327:R336)</f>
        <v>0</v>
      </c>
    </row>
    <row r="338" spans="1:18" ht="15.75">
      <c r="A338" s="24" t="s">
        <v>67</v>
      </c>
      <c r="B338" s="24"/>
      <c r="C338" s="15"/>
      <c r="D338" s="15"/>
      <c r="E338" s="15"/>
      <c r="F338" s="15"/>
      <c r="G338" s="15"/>
      <c r="H338" s="15"/>
      <c r="I338" s="15"/>
      <c r="J338" s="15"/>
      <c r="K338" s="15"/>
      <c r="L338" s="15"/>
      <c r="M338" s="15"/>
      <c r="N338" s="15"/>
      <c r="O338" s="15"/>
      <c r="P338" s="15"/>
      <c r="Q338" s="15"/>
      <c r="R338" s="16"/>
    </row>
    <row r="339" spans="1:18">
      <c r="A339" s="49" t="s">
        <v>41</v>
      </c>
      <c r="B339" s="49"/>
      <c r="C339" s="49"/>
      <c r="D339" s="49"/>
      <c r="E339" s="49"/>
      <c r="F339" s="49"/>
      <c r="G339" s="49"/>
      <c r="H339" s="49"/>
      <c r="I339" s="49"/>
      <c r="J339" s="15"/>
      <c r="K339" s="15"/>
      <c r="L339" s="15"/>
      <c r="M339" s="15"/>
      <c r="N339" s="15"/>
      <c r="O339" s="15"/>
      <c r="P339" s="15"/>
      <c r="Q339" s="15"/>
      <c r="R339" s="16"/>
    </row>
    <row r="340" spans="1:18" s="8" customFormat="1">
      <c r="A340" s="49"/>
      <c r="B340" s="49"/>
      <c r="C340" s="49"/>
      <c r="D340" s="49"/>
      <c r="E340" s="49"/>
      <c r="F340" s="49"/>
      <c r="G340" s="49"/>
      <c r="H340" s="49"/>
      <c r="I340" s="49"/>
      <c r="J340" s="15"/>
      <c r="K340" s="15"/>
      <c r="L340" s="15"/>
      <c r="M340" s="15"/>
      <c r="N340" s="15"/>
      <c r="O340" s="15"/>
      <c r="P340" s="15"/>
      <c r="Q340" s="15"/>
      <c r="R340" s="16"/>
    </row>
    <row r="341" spans="1:18">
      <c r="A341" s="67" t="s">
        <v>66</v>
      </c>
      <c r="B341" s="68"/>
      <c r="C341" s="68"/>
      <c r="D341" s="68"/>
      <c r="E341" s="68"/>
      <c r="F341" s="68"/>
      <c r="G341" s="68"/>
      <c r="H341" s="68"/>
      <c r="I341" s="68"/>
      <c r="J341" s="68"/>
      <c r="K341" s="68"/>
      <c r="L341" s="68"/>
      <c r="M341" s="68"/>
      <c r="N341" s="68"/>
      <c r="O341" s="68"/>
      <c r="P341" s="68"/>
      <c r="Q341" s="57"/>
      <c r="R341" s="8"/>
    </row>
    <row r="342" spans="1:18" ht="18">
      <c r="A342" s="69" t="s">
        <v>27</v>
      </c>
      <c r="B342" s="70"/>
      <c r="C342" s="70"/>
      <c r="D342" s="50"/>
      <c r="E342" s="50"/>
      <c r="F342" s="50"/>
      <c r="G342" s="50"/>
      <c r="H342" s="50"/>
      <c r="I342" s="50"/>
      <c r="J342" s="50"/>
      <c r="K342" s="50"/>
      <c r="L342" s="50"/>
      <c r="M342" s="50"/>
      <c r="N342" s="50"/>
      <c r="O342" s="50"/>
      <c r="P342" s="50"/>
      <c r="Q342" s="57"/>
      <c r="R342" s="8"/>
    </row>
    <row r="343" spans="1:18">
      <c r="A343" s="67" t="s">
        <v>38</v>
      </c>
      <c r="B343" s="68"/>
      <c r="C343" s="68"/>
      <c r="D343" s="68"/>
      <c r="E343" s="68"/>
      <c r="F343" s="68"/>
      <c r="G343" s="68"/>
      <c r="H343" s="68"/>
      <c r="I343" s="68"/>
      <c r="J343" s="68"/>
      <c r="K343" s="68"/>
      <c r="L343" s="68"/>
      <c r="M343" s="68"/>
      <c r="N343" s="68"/>
      <c r="O343" s="68"/>
      <c r="P343" s="68"/>
      <c r="Q343" s="57"/>
      <c r="R343" s="8"/>
    </row>
    <row r="344" spans="1:18">
      <c r="A344" s="61">
        <v>1</v>
      </c>
      <c r="B344" s="61"/>
      <c r="C344" s="12"/>
      <c r="D344" s="61"/>
      <c r="E344" s="61"/>
      <c r="F344" s="61"/>
      <c r="G344" s="61"/>
      <c r="H344" s="61"/>
      <c r="I344" s="61"/>
      <c r="J344" s="61"/>
      <c r="K344" s="61"/>
      <c r="L344" s="61"/>
      <c r="M344" s="61"/>
      <c r="N344" s="3">
        <f t="shared" ref="N344:N353" si="129">(IF(F344="OŽ",IF(L344=1,550.8,IF(L344=2,426.38,IF(L344=3,342.14,IF(L344=4,181.44,IF(L344=5,168.48,IF(L344=6,155.52,IF(L344=7,148.5,IF(L344=8,144,0))))))))+IF(L344&lt;=8,0,IF(L344&lt;=16,137.7,IF(L344&lt;=24,108,IF(L344&lt;=32,80.1,IF(L344&lt;=36,52.2,0)))))-IF(L344&lt;=8,0,IF(L344&lt;=16,(L344-9)*2.754,IF(L344&lt;=24,(L344-17)* 2.754,IF(L344&lt;=32,(L344-25)* 2.754,IF(L344&lt;=36,(L344-33)*2.754,0))))),0)+IF(F344="PČ",IF(L344=1,449,IF(L344=2,314.6,IF(L344=3,238,IF(L344=4,172,IF(L344=5,159,IF(L344=6,145,IF(L344=7,132,IF(L344=8,119,0))))))))+IF(L344&lt;=8,0,IF(L344&lt;=16,88,IF(L344&lt;=24,55,IF(L344&lt;=32,22,0))))-IF(L344&lt;=8,0,IF(L344&lt;=16,(L344-9)*2.245,IF(L344&lt;=24,(L344-17)*2.245,IF(L344&lt;=32,(L344-25)*2.245,0)))),0)+IF(F344="PČneol",IF(L344=1,85,IF(L344=2,64.61,IF(L344=3,50.76,IF(L344=4,16.25,IF(L344=5,15,IF(L344=6,13.75,IF(L344=7,12.5,IF(L344=8,11.25,0))))))))+IF(L344&lt;=8,0,IF(L344&lt;=16,9,0))-IF(L344&lt;=8,0,IF(L344&lt;=16,(L344-9)*0.425,0)),0)+IF(F344="PŽ",IF(L344=1,85,IF(L344=2,59.5,IF(L344=3,45,IF(L344=4,32.5,IF(L344=5,30,IF(L344=6,27.5,IF(L344=7,25,IF(L344=8,22.5,0))))))))+IF(L344&lt;=8,0,IF(L344&lt;=16,19,IF(L344&lt;=24,13,IF(L344&lt;=32,8,0))))-IF(L344&lt;=8,0,IF(L344&lt;=16,(L344-9)*0.425,IF(L344&lt;=24,(L344-17)*0.425,IF(L344&lt;=32,(L344-25)*0.425,0)))),0)+IF(F344="EČ",IF(L344=1,204,IF(L344=2,156.24,IF(L344=3,123.84,IF(L344=4,72,IF(L344=5,66,IF(L344=6,60,IF(L344=7,54,IF(L344=8,48,0))))))))+IF(L344&lt;=8,0,IF(L344&lt;=16,40,IF(L344&lt;=24,25,0)))-IF(L344&lt;=8,0,IF(L344&lt;=16,(L344-9)*1.02,IF(L344&lt;=24,(L344-17)*1.02,0))),0)+IF(F344="EČneol",IF(L344=1,68,IF(L344=2,51.69,IF(L344=3,40.61,IF(L344=4,13,IF(L344=5,12,IF(L344=6,11,IF(L344=7,10,IF(L344=8,9,0)))))))))+IF(F344="EŽ",IF(L344=1,68,IF(L344=2,47.6,IF(L344=3,36,IF(L344=4,18,IF(L344=5,16.5,IF(L344=6,15,IF(L344=7,13.5,IF(L344=8,12,0))))))))+IF(L344&lt;=8,0,IF(L344&lt;=16,10,IF(L344&lt;=24,6,0)))-IF(L344&lt;=8,0,IF(L344&lt;=16,(L344-9)*0.34,IF(L344&lt;=24,(L344-17)*0.34,0))),0)+IF(F344="PT",IF(L344=1,68,IF(L344=2,52.08,IF(L344=3,41.28,IF(L344=4,24,IF(L344=5,22,IF(L344=6,20,IF(L344=7,18,IF(L344=8,16,0))))))))+IF(L344&lt;=8,0,IF(L344&lt;=16,13,IF(L344&lt;=24,9,IF(L344&lt;=32,4,0))))-IF(L344&lt;=8,0,IF(L344&lt;=16,(L344-9)*0.34,IF(L344&lt;=24,(L344-17)*0.34,IF(L344&lt;=32,(L344-25)*0.34,0)))),0)+IF(F344="JOŽ",IF(L344=1,85,IF(L344=2,59.5,IF(L344=3,45,IF(L344=4,32.5,IF(L344=5,30,IF(L344=6,27.5,IF(L344=7,25,IF(L344=8,22.5,0))))))))+IF(L344&lt;=8,0,IF(L344&lt;=16,19,IF(L344&lt;=24,13,0)))-IF(L344&lt;=8,0,IF(L344&lt;=16,(L344-9)*0.425,IF(L344&lt;=24,(L344-17)*0.425,0))),0)+IF(F344="JPČ",IF(L344=1,68,IF(L344=2,47.6,IF(L344=3,36,IF(L344=4,26,IF(L344=5,24,IF(L344=6,22,IF(L344=7,20,IF(L344=8,18,0))))))))+IF(L344&lt;=8,0,IF(L344&lt;=16,13,IF(L344&lt;=24,9,0)))-IF(L344&lt;=8,0,IF(L344&lt;=16,(L344-9)*0.34,IF(L344&lt;=24,(L344-17)*0.34,0))),0)+IF(F344="JEČ",IF(L344=1,34,IF(L344=2,26.04,IF(L344=3,20.6,IF(L344=4,12,IF(L344=5,11,IF(L344=6,10,IF(L344=7,9,IF(L344=8,8,0))))))))+IF(L344&lt;=8,0,IF(L344&lt;=16,6,0))-IF(L344&lt;=8,0,IF(L344&lt;=16,(L344-9)*0.17,0)),0)+IF(F344="JEOF",IF(L344=1,34,IF(L344=2,26.04,IF(L344=3,20.6,IF(L344=4,12,IF(L344=5,11,IF(L344=6,10,IF(L344=7,9,IF(L344=8,8,0))))))))+IF(L344&lt;=8,0,IF(L344&lt;=16,6,0))-IF(L344&lt;=8,0,IF(L344&lt;=16,(L344-9)*0.17,0)),0)+IF(F344="JnPČ",IF(L344=1,51,IF(L344=2,35.7,IF(L344=3,27,IF(L344=4,19.5,IF(L344=5,18,IF(L344=6,16.5,IF(L344=7,15,IF(L344=8,13.5,0))))))))+IF(L344&lt;=8,0,IF(L344&lt;=16,10,0))-IF(L344&lt;=8,0,IF(L344&lt;=16,(L344-9)*0.255,0)),0)+IF(F344="JnEČ",IF(L344=1,25.5,IF(L344=2,19.53,IF(L344=3,15.48,IF(L344=4,9,IF(L344=5,8.25,IF(L344=6,7.5,IF(L344=7,6.75,IF(L344=8,6,0))))))))+IF(L344&lt;=8,0,IF(L344&lt;=16,5,0))-IF(L344&lt;=8,0,IF(L344&lt;=16,(L344-9)*0.1275,0)),0)+IF(F344="JčPČ",IF(L344=1,21.25,IF(L344=2,14.5,IF(L344=3,11.5,IF(L344=4,7,IF(L344=5,6.5,IF(L344=6,6,IF(L344=7,5.5,IF(L344=8,5,0))))))))+IF(L344&lt;=8,0,IF(L344&lt;=16,4,0))-IF(L344&lt;=8,0,IF(L344&lt;=16,(L344-9)*0.10625,0)),0)+IF(F344="JčEČ",IF(L344=1,17,IF(L344=2,13.02,IF(L344=3,10.32,IF(L344=4,6,IF(L344=5,5.5,IF(L344=6,5,IF(L344=7,4.5,IF(L344=8,4,0))))))))+IF(L344&lt;=8,0,IF(L344&lt;=16,3,0))-IF(L344&lt;=8,0,IF(L344&lt;=16,(L344-9)*0.085,0)),0)+IF(F344="NEAK",IF(L344=1,11.48,IF(L344=2,8.79,IF(L344=3,6.97,IF(L344=4,4.05,IF(L344=5,3.71,IF(L344=6,3.38,IF(L344=7,3.04,IF(L344=8,2.7,0))))))))+IF(L344&lt;=8,0,IF(L344&lt;=16,2,IF(L344&lt;=24,1.3,0)))-IF(L344&lt;=8,0,IF(L344&lt;=16,(L344-9)*0.0574,IF(L344&lt;=24,(L344-17)*0.0574,0))),0))*IF(L344&lt;0,1,IF(OR(F344="PČ",F344="PŽ",F344="PT"),IF(J344&lt;32,J344/32,1),1))* IF(L344&lt;0,1,IF(OR(F344="EČ",F344="EŽ",F344="JOŽ",F344="JPČ",F344="NEAK"),IF(J344&lt;24,J344/24,1),1))*IF(L344&lt;0,1,IF(OR(F344="PČneol",F344="JEČ",F344="JEOF",F344="JnPČ",F344="JnEČ",F344="JčPČ",F344="JčEČ"),IF(J344&lt;16,J344/16,1),1))*IF(L344&lt;0,1,IF(F344="EČneol",IF(J344&lt;8,J344/8,1),1))</f>
        <v>0</v>
      </c>
      <c r="O344" s="9">
        <f t="shared" ref="O344:O353" si="130">IF(F344="OŽ",N344,IF(H344="Ne",IF(J344*0.3&lt;J344-L344,N344,0),IF(J344*0.1&lt;J344-L344,N344,0)))</f>
        <v>0</v>
      </c>
      <c r="P344" s="4">
        <f t="shared" ref="P344" si="131">IF(O344=0,0,IF(F344="OŽ",IF(L344&gt;35,0,IF(J344&gt;35,(36-L344)*1.836,((36-L344)-(36-J344))*1.836)),0)+IF(F344="PČ",IF(L344&gt;31,0,IF(J344&gt;31,(32-L344)*1.347,((32-L344)-(32-J344))*1.347)),0)+ IF(F344="PČneol",IF(L344&gt;15,0,IF(J344&gt;15,(16-L344)*0.255,((16-L344)-(16-J344))*0.255)),0)+IF(F344="PŽ",IF(L344&gt;31,0,IF(J344&gt;31,(32-L344)*0.255,((32-L344)-(32-J344))*0.255)),0)+IF(F344="EČ",IF(L344&gt;23,0,IF(J344&gt;23,(24-L344)*0.612,((24-L344)-(24-J344))*0.612)),0)+IF(F344="EČneol",IF(L344&gt;7,0,IF(J344&gt;7,(8-L344)*0.204,((8-L344)-(8-J344))*0.204)),0)+IF(F344="EŽ",IF(L344&gt;23,0,IF(J344&gt;23,(24-L344)*0.204,((24-L344)-(24-J344))*0.204)),0)+IF(F344="PT",IF(L344&gt;31,0,IF(J344&gt;31,(32-L344)*0.204,((32-L344)-(32-J344))*0.204)),0)+IF(F344="JOŽ",IF(L344&gt;23,0,IF(J344&gt;23,(24-L344)*0.255,((24-L344)-(24-J344))*0.255)),0)+IF(F344="JPČ",IF(L344&gt;23,0,IF(J344&gt;23,(24-L344)*0.204,((24-L344)-(24-J344))*0.204)),0)+IF(F344="JEČ",IF(L344&gt;15,0,IF(J344&gt;15,(16-L344)*0.102,((16-L344)-(16-J344))*0.102)),0)+IF(F344="JEOF",IF(L344&gt;15,0,IF(J344&gt;15,(16-L344)*0.102,((16-L344)-(16-J344))*0.102)),0)+IF(F344="JnPČ",IF(L344&gt;15,0,IF(J344&gt;15,(16-L344)*0.153,((16-L344)-(16-J344))*0.153)),0)+IF(F344="JnEČ",IF(L344&gt;15,0,IF(J344&gt;15,(16-L344)*0.0765,((16-L344)-(16-J344))*0.0765)),0)+IF(F344="JčPČ",IF(L344&gt;15,0,IF(J344&gt;15,(16-L344)*0.06375,((16-L344)-(16-J344))*0.06375)),0)+IF(F344="JčEČ",IF(L344&gt;15,0,IF(J344&gt;15,(16-L344)*0.051,((16-L344)-(16-J344))*0.051)),0)+IF(F344="NEAK",IF(L344&gt;23,0,IF(J344&gt;23,(24-L344)*0.03444,((24-L344)-(24-J344))*0.03444)),0))</f>
        <v>0</v>
      </c>
      <c r="Q344" s="11">
        <f t="shared" ref="Q344" si="132">IF(ISERROR(P344*100/N344),0,(P344*100/N344))</f>
        <v>0</v>
      </c>
      <c r="R344" s="10">
        <f t="shared" ref="R344:R353" si="133">IF(Q344&lt;=30,O344+P344,O344+O344*0.3)*IF(G344=1,0.4,IF(G344=2,0.75,IF(G344="1 (kas 4 m. 1 k. nerengiamos)",0.52,1)))*IF(D344="olimpinė",1,IF(M344="Ne",0.5,1))*IF(OR(A$5="Lietuvos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federacija"),IF(OR(J344&lt;8,K344&lt;16),0,1),1)*E344*IF(I344&lt;=1,1,1/I344)*IF(OR(A$5="Lietuvos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45" spans="1:18">
      <c r="A345" s="61">
        <v>2</v>
      </c>
      <c r="B345" s="61"/>
      <c r="C345" s="12"/>
      <c r="D345" s="61"/>
      <c r="E345" s="61"/>
      <c r="F345" s="61"/>
      <c r="G345" s="61"/>
      <c r="H345" s="61"/>
      <c r="I345" s="61"/>
      <c r="J345" s="61"/>
      <c r="K345" s="61"/>
      <c r="L345" s="61"/>
      <c r="M345" s="61"/>
      <c r="N345" s="3">
        <f t="shared" si="129"/>
        <v>0</v>
      </c>
      <c r="O345" s="9">
        <f t="shared" si="130"/>
        <v>0</v>
      </c>
      <c r="P345" s="4">
        <f t="shared" ref="P345:P353" si="134">IF(O345=0,0,IF(F345="OŽ",IF(L345&gt;35,0,IF(J345&gt;35,(36-L345)*1.836,((36-L345)-(36-J345))*1.836)),0)+IF(F345="PČ",IF(L345&gt;31,0,IF(J345&gt;31,(32-L345)*1.347,((32-L345)-(32-J345))*1.347)),0)+ IF(F345="PČneol",IF(L345&gt;15,0,IF(J345&gt;15,(16-L345)*0.255,((16-L345)-(16-J345))*0.255)),0)+IF(F345="PŽ",IF(L345&gt;31,0,IF(J345&gt;31,(32-L345)*0.255,((32-L345)-(32-J345))*0.255)),0)+IF(F345="EČ",IF(L345&gt;23,0,IF(J345&gt;23,(24-L345)*0.612,((24-L345)-(24-J345))*0.612)),0)+IF(F345="EČneol",IF(L345&gt;7,0,IF(J345&gt;7,(8-L345)*0.204,((8-L345)-(8-J345))*0.204)),0)+IF(F345="EŽ",IF(L345&gt;23,0,IF(J345&gt;23,(24-L345)*0.204,((24-L345)-(24-J345))*0.204)),0)+IF(F345="PT",IF(L345&gt;31,0,IF(J345&gt;31,(32-L345)*0.204,((32-L345)-(32-J345))*0.204)),0)+IF(F345="JOŽ",IF(L345&gt;23,0,IF(J345&gt;23,(24-L345)*0.255,((24-L345)-(24-J345))*0.255)),0)+IF(F345="JPČ",IF(L345&gt;23,0,IF(J345&gt;23,(24-L345)*0.204,((24-L345)-(24-J345))*0.204)),0)+IF(F345="JEČ",IF(L345&gt;15,0,IF(J345&gt;15,(16-L345)*0.102,((16-L345)-(16-J345))*0.102)),0)+IF(F345="JEOF",IF(L345&gt;15,0,IF(J345&gt;15,(16-L345)*0.102,((16-L345)-(16-J345))*0.102)),0)+IF(F345="JnPČ",IF(L345&gt;15,0,IF(J345&gt;15,(16-L345)*0.153,((16-L345)-(16-J345))*0.153)),0)+IF(F345="JnEČ",IF(L345&gt;15,0,IF(J345&gt;15,(16-L345)*0.0765,((16-L345)-(16-J345))*0.0765)),0)+IF(F345="JčPČ",IF(L345&gt;15,0,IF(J345&gt;15,(16-L345)*0.06375,((16-L345)-(16-J345))*0.06375)),0)+IF(F345="JčEČ",IF(L345&gt;15,0,IF(J345&gt;15,(16-L345)*0.051,((16-L345)-(16-J345))*0.051)),0)+IF(F345="NEAK",IF(L345&gt;23,0,IF(J345&gt;23,(24-L345)*0.03444,((24-L345)-(24-J345))*0.03444)),0))</f>
        <v>0</v>
      </c>
      <c r="Q345" s="11">
        <f t="shared" ref="Q345:Q353" si="135">IF(ISERROR(P345*100/N345),0,(P345*100/N345))</f>
        <v>0</v>
      </c>
      <c r="R345" s="10">
        <f t="shared" si="133"/>
        <v>0</v>
      </c>
    </row>
    <row r="346" spans="1:18">
      <c r="A346" s="61">
        <v>3</v>
      </c>
      <c r="B346" s="61"/>
      <c r="C346" s="12"/>
      <c r="D346" s="61"/>
      <c r="E346" s="61"/>
      <c r="F346" s="61"/>
      <c r="G346" s="61"/>
      <c r="H346" s="61"/>
      <c r="I346" s="61"/>
      <c r="J346" s="61"/>
      <c r="K346" s="61"/>
      <c r="L346" s="61"/>
      <c r="M346" s="61"/>
      <c r="N346" s="3">
        <f t="shared" si="129"/>
        <v>0</v>
      </c>
      <c r="O346" s="9">
        <f t="shared" si="130"/>
        <v>0</v>
      </c>
      <c r="P346" s="4">
        <f t="shared" si="134"/>
        <v>0</v>
      </c>
      <c r="Q346" s="11">
        <f t="shared" si="135"/>
        <v>0</v>
      </c>
      <c r="R346" s="10">
        <f t="shared" si="133"/>
        <v>0</v>
      </c>
    </row>
    <row r="347" spans="1:18">
      <c r="A347" s="61">
        <v>4</v>
      </c>
      <c r="B347" s="61"/>
      <c r="C347" s="12"/>
      <c r="D347" s="61"/>
      <c r="E347" s="61"/>
      <c r="F347" s="61"/>
      <c r="G347" s="61"/>
      <c r="H347" s="61"/>
      <c r="I347" s="61"/>
      <c r="J347" s="61"/>
      <c r="K347" s="61"/>
      <c r="L347" s="61"/>
      <c r="M347" s="61"/>
      <c r="N347" s="3">
        <f t="shared" si="129"/>
        <v>0</v>
      </c>
      <c r="O347" s="9">
        <f t="shared" si="130"/>
        <v>0</v>
      </c>
      <c r="P347" s="4">
        <f t="shared" si="134"/>
        <v>0</v>
      </c>
      <c r="Q347" s="11">
        <f t="shared" si="135"/>
        <v>0</v>
      </c>
      <c r="R347" s="10">
        <f t="shared" si="133"/>
        <v>0</v>
      </c>
    </row>
    <row r="348" spans="1:18">
      <c r="A348" s="61">
        <v>5</v>
      </c>
      <c r="B348" s="61"/>
      <c r="C348" s="12"/>
      <c r="D348" s="61"/>
      <c r="E348" s="61"/>
      <c r="F348" s="61"/>
      <c r="G348" s="61"/>
      <c r="H348" s="61"/>
      <c r="I348" s="61"/>
      <c r="J348" s="61"/>
      <c r="K348" s="61"/>
      <c r="L348" s="61"/>
      <c r="M348" s="61"/>
      <c r="N348" s="3">
        <f t="shared" si="129"/>
        <v>0</v>
      </c>
      <c r="O348" s="9">
        <f t="shared" si="130"/>
        <v>0</v>
      </c>
      <c r="P348" s="4">
        <f t="shared" si="134"/>
        <v>0</v>
      </c>
      <c r="Q348" s="11">
        <f t="shared" si="135"/>
        <v>0</v>
      </c>
      <c r="R348" s="10">
        <f t="shared" si="133"/>
        <v>0</v>
      </c>
    </row>
    <row r="349" spans="1:18">
      <c r="A349" s="61">
        <v>6</v>
      </c>
      <c r="B349" s="61"/>
      <c r="C349" s="12"/>
      <c r="D349" s="61"/>
      <c r="E349" s="61"/>
      <c r="F349" s="61"/>
      <c r="G349" s="61"/>
      <c r="H349" s="61"/>
      <c r="I349" s="61"/>
      <c r="J349" s="61"/>
      <c r="K349" s="61"/>
      <c r="L349" s="61"/>
      <c r="M349" s="61"/>
      <c r="N349" s="3">
        <f t="shared" si="129"/>
        <v>0</v>
      </c>
      <c r="O349" s="9">
        <f t="shared" si="130"/>
        <v>0</v>
      </c>
      <c r="P349" s="4">
        <f t="shared" si="134"/>
        <v>0</v>
      </c>
      <c r="Q349" s="11">
        <f t="shared" si="135"/>
        <v>0</v>
      </c>
      <c r="R349" s="10">
        <f t="shared" si="133"/>
        <v>0</v>
      </c>
    </row>
    <row r="350" spans="1:18">
      <c r="A350" s="61">
        <v>7</v>
      </c>
      <c r="B350" s="61"/>
      <c r="C350" s="12"/>
      <c r="D350" s="61"/>
      <c r="E350" s="61"/>
      <c r="F350" s="61"/>
      <c r="G350" s="61"/>
      <c r="H350" s="61"/>
      <c r="I350" s="61"/>
      <c r="J350" s="61"/>
      <c r="K350" s="61"/>
      <c r="L350" s="61"/>
      <c r="M350" s="61"/>
      <c r="N350" s="3">
        <f t="shared" si="129"/>
        <v>0</v>
      </c>
      <c r="O350" s="9">
        <f t="shared" si="130"/>
        <v>0</v>
      </c>
      <c r="P350" s="4">
        <f t="shared" si="134"/>
        <v>0</v>
      </c>
      <c r="Q350" s="11">
        <f t="shared" si="135"/>
        <v>0</v>
      </c>
      <c r="R350" s="10">
        <f t="shared" si="133"/>
        <v>0</v>
      </c>
    </row>
    <row r="351" spans="1:18">
      <c r="A351" s="61">
        <v>8</v>
      </c>
      <c r="B351" s="61"/>
      <c r="C351" s="12"/>
      <c r="D351" s="61"/>
      <c r="E351" s="61"/>
      <c r="F351" s="61"/>
      <c r="G351" s="61"/>
      <c r="H351" s="61"/>
      <c r="I351" s="61"/>
      <c r="J351" s="61"/>
      <c r="K351" s="61"/>
      <c r="L351" s="61"/>
      <c r="M351" s="61"/>
      <c r="N351" s="3">
        <f t="shared" si="129"/>
        <v>0</v>
      </c>
      <c r="O351" s="9">
        <f t="shared" si="130"/>
        <v>0</v>
      </c>
      <c r="P351" s="4">
        <f t="shared" si="134"/>
        <v>0</v>
      </c>
      <c r="Q351" s="11">
        <f t="shared" si="135"/>
        <v>0</v>
      </c>
      <c r="R351" s="10">
        <f t="shared" si="133"/>
        <v>0</v>
      </c>
    </row>
    <row r="352" spans="1:18">
      <c r="A352" s="61">
        <v>9</v>
      </c>
      <c r="B352" s="61"/>
      <c r="C352" s="12"/>
      <c r="D352" s="61"/>
      <c r="E352" s="61"/>
      <c r="F352" s="61"/>
      <c r="G352" s="61"/>
      <c r="H352" s="61"/>
      <c r="I352" s="61"/>
      <c r="J352" s="61"/>
      <c r="K352" s="61"/>
      <c r="L352" s="61"/>
      <c r="M352" s="61"/>
      <c r="N352" s="3">
        <f t="shared" si="129"/>
        <v>0</v>
      </c>
      <c r="O352" s="9">
        <f t="shared" si="130"/>
        <v>0</v>
      </c>
      <c r="P352" s="4">
        <f t="shared" si="134"/>
        <v>0</v>
      </c>
      <c r="Q352" s="11">
        <f t="shared" si="135"/>
        <v>0</v>
      </c>
      <c r="R352" s="10">
        <f t="shared" si="133"/>
        <v>0</v>
      </c>
    </row>
    <row r="353" spans="1:18">
      <c r="A353" s="61">
        <v>10</v>
      </c>
      <c r="B353" s="61"/>
      <c r="C353" s="12"/>
      <c r="D353" s="61"/>
      <c r="E353" s="61"/>
      <c r="F353" s="61"/>
      <c r="G353" s="61"/>
      <c r="H353" s="61"/>
      <c r="I353" s="61"/>
      <c r="J353" s="61"/>
      <c r="K353" s="61"/>
      <c r="L353" s="61"/>
      <c r="M353" s="61"/>
      <c r="N353" s="3">
        <f t="shared" si="129"/>
        <v>0</v>
      </c>
      <c r="O353" s="9">
        <f t="shared" si="130"/>
        <v>0</v>
      </c>
      <c r="P353" s="4">
        <f t="shared" si="134"/>
        <v>0</v>
      </c>
      <c r="Q353" s="11">
        <f t="shared" si="135"/>
        <v>0</v>
      </c>
      <c r="R353" s="10">
        <f t="shared" si="133"/>
        <v>0</v>
      </c>
    </row>
    <row r="354" spans="1:18">
      <c r="A354" s="64" t="s">
        <v>34</v>
      </c>
      <c r="B354" s="65"/>
      <c r="C354" s="65"/>
      <c r="D354" s="65"/>
      <c r="E354" s="65"/>
      <c r="F354" s="65"/>
      <c r="G354" s="65"/>
      <c r="H354" s="65"/>
      <c r="I354" s="65"/>
      <c r="J354" s="65"/>
      <c r="K354" s="65"/>
      <c r="L354" s="65"/>
      <c r="M354" s="65"/>
      <c r="N354" s="65"/>
      <c r="O354" s="65"/>
      <c r="P354" s="65"/>
      <c r="Q354" s="66"/>
      <c r="R354" s="10">
        <f>SUM(R344:R353)</f>
        <v>0</v>
      </c>
    </row>
    <row r="355" spans="1:18" ht="15.75">
      <c r="A355" s="24" t="s">
        <v>67</v>
      </c>
      <c r="B355" s="24"/>
      <c r="C355" s="15"/>
      <c r="D355" s="15"/>
      <c r="E355" s="15"/>
      <c r="F355" s="15"/>
      <c r="G355" s="15"/>
      <c r="H355" s="15"/>
      <c r="I355" s="15"/>
      <c r="J355" s="15"/>
      <c r="K355" s="15"/>
      <c r="L355" s="15"/>
      <c r="M355" s="15"/>
      <c r="N355" s="15"/>
      <c r="O355" s="15"/>
      <c r="P355" s="15"/>
      <c r="Q355" s="15"/>
      <c r="R355" s="16"/>
    </row>
    <row r="356" spans="1:18">
      <c r="A356" s="49" t="s">
        <v>41</v>
      </c>
      <c r="B356" s="49"/>
      <c r="C356" s="49"/>
      <c r="D356" s="49"/>
      <c r="E356" s="49"/>
      <c r="F356" s="49"/>
      <c r="G356" s="49"/>
      <c r="H356" s="49"/>
      <c r="I356" s="49"/>
      <c r="J356" s="15"/>
      <c r="K356" s="15"/>
      <c r="L356" s="15"/>
      <c r="M356" s="15"/>
      <c r="N356" s="15"/>
      <c r="O356" s="15"/>
      <c r="P356" s="15"/>
      <c r="Q356" s="15"/>
      <c r="R356" s="16"/>
    </row>
    <row r="357" spans="1:18" s="8" customFormat="1">
      <c r="A357" s="49"/>
      <c r="B357" s="49"/>
      <c r="C357" s="49"/>
      <c r="D357" s="49"/>
      <c r="E357" s="49"/>
      <c r="F357" s="49"/>
      <c r="G357" s="49"/>
      <c r="H357" s="49"/>
      <c r="I357" s="49"/>
      <c r="J357" s="15"/>
      <c r="K357" s="15"/>
      <c r="L357" s="15"/>
      <c r="M357" s="15"/>
      <c r="N357" s="15"/>
      <c r="O357" s="15"/>
      <c r="P357" s="15"/>
      <c r="Q357" s="15"/>
      <c r="R357" s="16"/>
    </row>
    <row r="358" spans="1:18">
      <c r="A358" s="67" t="s">
        <v>66</v>
      </c>
      <c r="B358" s="68"/>
      <c r="C358" s="68"/>
      <c r="D358" s="68"/>
      <c r="E358" s="68"/>
      <c r="F358" s="68"/>
      <c r="G358" s="68"/>
      <c r="H358" s="68"/>
      <c r="I358" s="68"/>
      <c r="J358" s="68"/>
      <c r="K358" s="68"/>
      <c r="L358" s="68"/>
      <c r="M358" s="68"/>
      <c r="N358" s="68"/>
      <c r="O358" s="68"/>
      <c r="P358" s="68"/>
      <c r="Q358" s="57"/>
      <c r="R358" s="8"/>
    </row>
    <row r="359" spans="1:18" ht="18">
      <c r="A359" s="69" t="s">
        <v>27</v>
      </c>
      <c r="B359" s="70"/>
      <c r="C359" s="70"/>
      <c r="D359" s="50"/>
      <c r="E359" s="50"/>
      <c r="F359" s="50"/>
      <c r="G359" s="50"/>
      <c r="H359" s="50"/>
      <c r="I359" s="50"/>
      <c r="J359" s="50"/>
      <c r="K359" s="50"/>
      <c r="L359" s="50"/>
      <c r="M359" s="50"/>
      <c r="N359" s="50"/>
      <c r="O359" s="50"/>
      <c r="P359" s="50"/>
      <c r="Q359" s="57"/>
      <c r="R359" s="8"/>
    </row>
    <row r="360" spans="1:18">
      <c r="A360" s="67" t="s">
        <v>38</v>
      </c>
      <c r="B360" s="68"/>
      <c r="C360" s="68"/>
      <c r="D360" s="68"/>
      <c r="E360" s="68"/>
      <c r="F360" s="68"/>
      <c r="G360" s="68"/>
      <c r="H360" s="68"/>
      <c r="I360" s="68"/>
      <c r="J360" s="68"/>
      <c r="K360" s="68"/>
      <c r="L360" s="68"/>
      <c r="M360" s="68"/>
      <c r="N360" s="68"/>
      <c r="O360" s="68"/>
      <c r="P360" s="68"/>
      <c r="Q360" s="57"/>
      <c r="R360" s="8"/>
    </row>
    <row r="361" spans="1:18">
      <c r="A361" s="61">
        <v>1</v>
      </c>
      <c r="B361" s="61"/>
      <c r="C361" s="12"/>
      <c r="D361" s="61"/>
      <c r="E361" s="61"/>
      <c r="F361" s="61"/>
      <c r="G361" s="61"/>
      <c r="H361" s="61"/>
      <c r="I361" s="61"/>
      <c r="J361" s="61"/>
      <c r="K361" s="61"/>
      <c r="L361" s="61"/>
      <c r="M361" s="61"/>
      <c r="N361" s="3">
        <f t="shared" ref="N361:N370" si="136">(IF(F361="OŽ",IF(L361=1,550.8,IF(L361=2,426.38,IF(L361=3,342.14,IF(L361=4,181.44,IF(L361=5,168.48,IF(L361=6,155.52,IF(L361=7,148.5,IF(L361=8,144,0))))))))+IF(L361&lt;=8,0,IF(L361&lt;=16,137.7,IF(L361&lt;=24,108,IF(L361&lt;=32,80.1,IF(L361&lt;=36,52.2,0)))))-IF(L361&lt;=8,0,IF(L361&lt;=16,(L361-9)*2.754,IF(L361&lt;=24,(L361-17)* 2.754,IF(L361&lt;=32,(L361-25)* 2.754,IF(L361&lt;=36,(L361-33)*2.754,0))))),0)+IF(F361="PČ",IF(L361=1,449,IF(L361=2,314.6,IF(L361=3,238,IF(L361=4,172,IF(L361=5,159,IF(L361=6,145,IF(L361=7,132,IF(L361=8,119,0))))))))+IF(L361&lt;=8,0,IF(L361&lt;=16,88,IF(L361&lt;=24,55,IF(L361&lt;=32,22,0))))-IF(L361&lt;=8,0,IF(L361&lt;=16,(L361-9)*2.245,IF(L361&lt;=24,(L361-17)*2.245,IF(L361&lt;=32,(L361-25)*2.245,0)))),0)+IF(F361="PČneol",IF(L361=1,85,IF(L361=2,64.61,IF(L361=3,50.76,IF(L361=4,16.25,IF(L361=5,15,IF(L361=6,13.75,IF(L361=7,12.5,IF(L361=8,11.25,0))))))))+IF(L361&lt;=8,0,IF(L361&lt;=16,9,0))-IF(L361&lt;=8,0,IF(L361&lt;=16,(L361-9)*0.425,0)),0)+IF(F361="PŽ",IF(L361=1,85,IF(L361=2,59.5,IF(L361=3,45,IF(L361=4,32.5,IF(L361=5,30,IF(L361=6,27.5,IF(L361=7,25,IF(L361=8,22.5,0))))))))+IF(L361&lt;=8,0,IF(L361&lt;=16,19,IF(L361&lt;=24,13,IF(L361&lt;=32,8,0))))-IF(L361&lt;=8,0,IF(L361&lt;=16,(L361-9)*0.425,IF(L361&lt;=24,(L361-17)*0.425,IF(L361&lt;=32,(L361-25)*0.425,0)))),0)+IF(F361="EČ",IF(L361=1,204,IF(L361=2,156.24,IF(L361=3,123.84,IF(L361=4,72,IF(L361=5,66,IF(L361=6,60,IF(L361=7,54,IF(L361=8,48,0))))))))+IF(L361&lt;=8,0,IF(L361&lt;=16,40,IF(L361&lt;=24,25,0)))-IF(L361&lt;=8,0,IF(L361&lt;=16,(L361-9)*1.02,IF(L361&lt;=24,(L361-17)*1.02,0))),0)+IF(F361="EČneol",IF(L361=1,68,IF(L361=2,51.69,IF(L361=3,40.61,IF(L361=4,13,IF(L361=5,12,IF(L361=6,11,IF(L361=7,10,IF(L361=8,9,0)))))))))+IF(F361="EŽ",IF(L361=1,68,IF(L361=2,47.6,IF(L361=3,36,IF(L361=4,18,IF(L361=5,16.5,IF(L361=6,15,IF(L361=7,13.5,IF(L361=8,12,0))))))))+IF(L361&lt;=8,0,IF(L361&lt;=16,10,IF(L361&lt;=24,6,0)))-IF(L361&lt;=8,0,IF(L361&lt;=16,(L361-9)*0.34,IF(L361&lt;=24,(L361-17)*0.34,0))),0)+IF(F361="PT",IF(L361=1,68,IF(L361=2,52.08,IF(L361=3,41.28,IF(L361=4,24,IF(L361=5,22,IF(L361=6,20,IF(L361=7,18,IF(L361=8,16,0))))))))+IF(L361&lt;=8,0,IF(L361&lt;=16,13,IF(L361&lt;=24,9,IF(L361&lt;=32,4,0))))-IF(L361&lt;=8,0,IF(L361&lt;=16,(L361-9)*0.34,IF(L361&lt;=24,(L361-17)*0.34,IF(L361&lt;=32,(L361-25)*0.34,0)))),0)+IF(F361="JOŽ",IF(L361=1,85,IF(L361=2,59.5,IF(L361=3,45,IF(L361=4,32.5,IF(L361=5,30,IF(L361=6,27.5,IF(L361=7,25,IF(L361=8,22.5,0))))))))+IF(L361&lt;=8,0,IF(L361&lt;=16,19,IF(L361&lt;=24,13,0)))-IF(L361&lt;=8,0,IF(L361&lt;=16,(L361-9)*0.425,IF(L361&lt;=24,(L361-17)*0.425,0))),0)+IF(F361="JPČ",IF(L361=1,68,IF(L361=2,47.6,IF(L361=3,36,IF(L361=4,26,IF(L361=5,24,IF(L361=6,22,IF(L361=7,20,IF(L361=8,18,0))))))))+IF(L361&lt;=8,0,IF(L361&lt;=16,13,IF(L361&lt;=24,9,0)))-IF(L361&lt;=8,0,IF(L361&lt;=16,(L361-9)*0.34,IF(L361&lt;=24,(L361-17)*0.34,0))),0)+IF(F361="JEČ",IF(L361=1,34,IF(L361=2,26.04,IF(L361=3,20.6,IF(L361=4,12,IF(L361=5,11,IF(L361=6,10,IF(L361=7,9,IF(L361=8,8,0))))))))+IF(L361&lt;=8,0,IF(L361&lt;=16,6,0))-IF(L361&lt;=8,0,IF(L361&lt;=16,(L361-9)*0.17,0)),0)+IF(F361="JEOF",IF(L361=1,34,IF(L361=2,26.04,IF(L361=3,20.6,IF(L361=4,12,IF(L361=5,11,IF(L361=6,10,IF(L361=7,9,IF(L361=8,8,0))))))))+IF(L361&lt;=8,0,IF(L361&lt;=16,6,0))-IF(L361&lt;=8,0,IF(L361&lt;=16,(L361-9)*0.17,0)),0)+IF(F361="JnPČ",IF(L361=1,51,IF(L361=2,35.7,IF(L361=3,27,IF(L361=4,19.5,IF(L361=5,18,IF(L361=6,16.5,IF(L361=7,15,IF(L361=8,13.5,0))))))))+IF(L361&lt;=8,0,IF(L361&lt;=16,10,0))-IF(L361&lt;=8,0,IF(L361&lt;=16,(L361-9)*0.255,0)),0)+IF(F361="JnEČ",IF(L361=1,25.5,IF(L361=2,19.53,IF(L361=3,15.48,IF(L361=4,9,IF(L361=5,8.25,IF(L361=6,7.5,IF(L361=7,6.75,IF(L361=8,6,0))))))))+IF(L361&lt;=8,0,IF(L361&lt;=16,5,0))-IF(L361&lt;=8,0,IF(L361&lt;=16,(L361-9)*0.1275,0)),0)+IF(F361="JčPČ",IF(L361=1,21.25,IF(L361=2,14.5,IF(L361=3,11.5,IF(L361=4,7,IF(L361=5,6.5,IF(L361=6,6,IF(L361=7,5.5,IF(L361=8,5,0))))))))+IF(L361&lt;=8,0,IF(L361&lt;=16,4,0))-IF(L361&lt;=8,0,IF(L361&lt;=16,(L361-9)*0.10625,0)),0)+IF(F361="JčEČ",IF(L361=1,17,IF(L361=2,13.02,IF(L361=3,10.32,IF(L361=4,6,IF(L361=5,5.5,IF(L361=6,5,IF(L361=7,4.5,IF(L361=8,4,0))))))))+IF(L361&lt;=8,0,IF(L361&lt;=16,3,0))-IF(L361&lt;=8,0,IF(L361&lt;=16,(L361-9)*0.085,0)),0)+IF(F361="NEAK",IF(L361=1,11.48,IF(L361=2,8.79,IF(L361=3,6.97,IF(L361=4,4.05,IF(L361=5,3.71,IF(L361=6,3.38,IF(L361=7,3.04,IF(L361=8,2.7,0))))))))+IF(L361&lt;=8,0,IF(L361&lt;=16,2,IF(L361&lt;=24,1.3,0)))-IF(L361&lt;=8,0,IF(L361&lt;=16,(L361-9)*0.0574,IF(L361&lt;=24,(L361-17)*0.0574,0))),0))*IF(L361&lt;0,1,IF(OR(F361="PČ",F361="PŽ",F361="PT"),IF(J361&lt;32,J361/32,1),1))* IF(L361&lt;0,1,IF(OR(F361="EČ",F361="EŽ",F361="JOŽ",F361="JPČ",F361="NEAK"),IF(J361&lt;24,J361/24,1),1))*IF(L361&lt;0,1,IF(OR(F361="PČneol",F361="JEČ",F361="JEOF",F361="JnPČ",F361="JnEČ",F361="JčPČ",F361="JčEČ"),IF(J361&lt;16,J361/16,1),1))*IF(L361&lt;0,1,IF(F361="EČneol",IF(J361&lt;8,J361/8,1),1))</f>
        <v>0</v>
      </c>
      <c r="O361" s="9">
        <f t="shared" ref="O361:O370" si="137">IF(F361="OŽ",N361,IF(H361="Ne",IF(J361*0.3&lt;J361-L361,N361,0),IF(J361*0.1&lt;J361-L361,N361,0)))</f>
        <v>0</v>
      </c>
      <c r="P361" s="4">
        <f t="shared" ref="P361" si="138">IF(O361=0,0,IF(F361="OŽ",IF(L361&gt;35,0,IF(J361&gt;35,(36-L361)*1.836,((36-L361)-(36-J361))*1.836)),0)+IF(F361="PČ",IF(L361&gt;31,0,IF(J361&gt;31,(32-L361)*1.347,((32-L361)-(32-J361))*1.347)),0)+ IF(F361="PČneol",IF(L361&gt;15,0,IF(J361&gt;15,(16-L361)*0.255,((16-L361)-(16-J361))*0.255)),0)+IF(F361="PŽ",IF(L361&gt;31,0,IF(J361&gt;31,(32-L361)*0.255,((32-L361)-(32-J361))*0.255)),0)+IF(F361="EČ",IF(L361&gt;23,0,IF(J361&gt;23,(24-L361)*0.612,((24-L361)-(24-J361))*0.612)),0)+IF(F361="EČneol",IF(L361&gt;7,0,IF(J361&gt;7,(8-L361)*0.204,((8-L361)-(8-J361))*0.204)),0)+IF(F361="EŽ",IF(L361&gt;23,0,IF(J361&gt;23,(24-L361)*0.204,((24-L361)-(24-J361))*0.204)),0)+IF(F361="PT",IF(L361&gt;31,0,IF(J361&gt;31,(32-L361)*0.204,((32-L361)-(32-J361))*0.204)),0)+IF(F361="JOŽ",IF(L361&gt;23,0,IF(J361&gt;23,(24-L361)*0.255,((24-L361)-(24-J361))*0.255)),0)+IF(F361="JPČ",IF(L361&gt;23,0,IF(J361&gt;23,(24-L361)*0.204,((24-L361)-(24-J361))*0.204)),0)+IF(F361="JEČ",IF(L361&gt;15,0,IF(J361&gt;15,(16-L361)*0.102,((16-L361)-(16-J361))*0.102)),0)+IF(F361="JEOF",IF(L361&gt;15,0,IF(J361&gt;15,(16-L361)*0.102,((16-L361)-(16-J361))*0.102)),0)+IF(F361="JnPČ",IF(L361&gt;15,0,IF(J361&gt;15,(16-L361)*0.153,((16-L361)-(16-J361))*0.153)),0)+IF(F361="JnEČ",IF(L361&gt;15,0,IF(J361&gt;15,(16-L361)*0.0765,((16-L361)-(16-J361))*0.0765)),0)+IF(F361="JčPČ",IF(L361&gt;15,0,IF(J361&gt;15,(16-L361)*0.06375,((16-L361)-(16-J361))*0.06375)),0)+IF(F361="JčEČ",IF(L361&gt;15,0,IF(J361&gt;15,(16-L361)*0.051,((16-L361)-(16-J361))*0.051)),0)+IF(F361="NEAK",IF(L361&gt;23,0,IF(J361&gt;23,(24-L361)*0.03444,((24-L361)-(24-J361))*0.03444)),0))</f>
        <v>0</v>
      </c>
      <c r="Q361" s="11">
        <f t="shared" ref="Q361" si="139">IF(ISERROR(P361*100/N361),0,(P361*100/N361))</f>
        <v>0</v>
      </c>
      <c r="R361" s="10">
        <f t="shared" ref="R361:R370" si="140">IF(Q361&lt;=30,O361+P361,O361+O361*0.3)*IF(G361=1,0.4,IF(G361=2,0.75,IF(G361="1 (kas 4 m. 1 k. nerengiamos)",0.52,1)))*IF(D361="olimpinė",1,IF(M361="Ne",0.5,1))*IF(OR(A$5="Lietuvos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federacija"),IF(OR(J361&lt;8,K361&lt;16),0,1),1)*E361*IF(I361&lt;=1,1,1/I361)*IF(OR(A$5="Lietuvos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62" spans="1:18">
      <c r="A362" s="61">
        <v>2</v>
      </c>
      <c r="B362" s="61"/>
      <c r="C362" s="12"/>
      <c r="D362" s="61"/>
      <c r="E362" s="61"/>
      <c r="F362" s="61"/>
      <c r="G362" s="61"/>
      <c r="H362" s="61"/>
      <c r="I362" s="61"/>
      <c r="J362" s="61"/>
      <c r="K362" s="61"/>
      <c r="L362" s="61"/>
      <c r="M362" s="61"/>
      <c r="N362" s="3">
        <f t="shared" si="136"/>
        <v>0</v>
      </c>
      <c r="O362" s="9">
        <f t="shared" si="137"/>
        <v>0</v>
      </c>
      <c r="P362" s="4">
        <f t="shared" ref="P362:P370" si="141">IF(O362=0,0,IF(F362="OŽ",IF(L362&gt;35,0,IF(J362&gt;35,(36-L362)*1.836,((36-L362)-(36-J362))*1.836)),0)+IF(F362="PČ",IF(L362&gt;31,0,IF(J362&gt;31,(32-L362)*1.347,((32-L362)-(32-J362))*1.347)),0)+ IF(F362="PČneol",IF(L362&gt;15,0,IF(J362&gt;15,(16-L362)*0.255,((16-L362)-(16-J362))*0.255)),0)+IF(F362="PŽ",IF(L362&gt;31,0,IF(J362&gt;31,(32-L362)*0.255,((32-L362)-(32-J362))*0.255)),0)+IF(F362="EČ",IF(L362&gt;23,0,IF(J362&gt;23,(24-L362)*0.612,((24-L362)-(24-J362))*0.612)),0)+IF(F362="EČneol",IF(L362&gt;7,0,IF(J362&gt;7,(8-L362)*0.204,((8-L362)-(8-J362))*0.204)),0)+IF(F362="EŽ",IF(L362&gt;23,0,IF(J362&gt;23,(24-L362)*0.204,((24-L362)-(24-J362))*0.204)),0)+IF(F362="PT",IF(L362&gt;31,0,IF(J362&gt;31,(32-L362)*0.204,((32-L362)-(32-J362))*0.204)),0)+IF(F362="JOŽ",IF(L362&gt;23,0,IF(J362&gt;23,(24-L362)*0.255,((24-L362)-(24-J362))*0.255)),0)+IF(F362="JPČ",IF(L362&gt;23,0,IF(J362&gt;23,(24-L362)*0.204,((24-L362)-(24-J362))*0.204)),0)+IF(F362="JEČ",IF(L362&gt;15,0,IF(J362&gt;15,(16-L362)*0.102,((16-L362)-(16-J362))*0.102)),0)+IF(F362="JEOF",IF(L362&gt;15,0,IF(J362&gt;15,(16-L362)*0.102,((16-L362)-(16-J362))*0.102)),0)+IF(F362="JnPČ",IF(L362&gt;15,0,IF(J362&gt;15,(16-L362)*0.153,((16-L362)-(16-J362))*0.153)),0)+IF(F362="JnEČ",IF(L362&gt;15,0,IF(J362&gt;15,(16-L362)*0.0765,((16-L362)-(16-J362))*0.0765)),0)+IF(F362="JčPČ",IF(L362&gt;15,0,IF(J362&gt;15,(16-L362)*0.06375,((16-L362)-(16-J362))*0.06375)),0)+IF(F362="JčEČ",IF(L362&gt;15,0,IF(J362&gt;15,(16-L362)*0.051,((16-L362)-(16-J362))*0.051)),0)+IF(F362="NEAK",IF(L362&gt;23,0,IF(J362&gt;23,(24-L362)*0.03444,((24-L362)-(24-J362))*0.03444)),0))</f>
        <v>0</v>
      </c>
      <c r="Q362" s="11">
        <f t="shared" ref="Q362:Q370" si="142">IF(ISERROR(P362*100/N362),0,(P362*100/N362))</f>
        <v>0</v>
      </c>
      <c r="R362" s="10">
        <f t="shared" si="140"/>
        <v>0</v>
      </c>
    </row>
    <row r="363" spans="1:18">
      <c r="A363" s="61">
        <v>3</v>
      </c>
      <c r="B363" s="61"/>
      <c r="C363" s="12"/>
      <c r="D363" s="61"/>
      <c r="E363" s="61"/>
      <c r="F363" s="61"/>
      <c r="G363" s="61"/>
      <c r="H363" s="61"/>
      <c r="I363" s="61"/>
      <c r="J363" s="61"/>
      <c r="K363" s="61"/>
      <c r="L363" s="61"/>
      <c r="M363" s="61"/>
      <c r="N363" s="3">
        <f t="shared" si="136"/>
        <v>0</v>
      </c>
      <c r="O363" s="9">
        <f t="shared" si="137"/>
        <v>0</v>
      </c>
      <c r="P363" s="4">
        <f t="shared" si="141"/>
        <v>0</v>
      </c>
      <c r="Q363" s="11">
        <f t="shared" si="142"/>
        <v>0</v>
      </c>
      <c r="R363" s="10">
        <f t="shared" si="140"/>
        <v>0</v>
      </c>
    </row>
    <row r="364" spans="1:18">
      <c r="A364" s="61">
        <v>4</v>
      </c>
      <c r="B364" s="61"/>
      <c r="C364" s="12"/>
      <c r="D364" s="61"/>
      <c r="E364" s="61"/>
      <c r="F364" s="61"/>
      <c r="G364" s="61"/>
      <c r="H364" s="61"/>
      <c r="I364" s="61"/>
      <c r="J364" s="61"/>
      <c r="K364" s="61"/>
      <c r="L364" s="61"/>
      <c r="M364" s="61"/>
      <c r="N364" s="3">
        <f t="shared" si="136"/>
        <v>0</v>
      </c>
      <c r="O364" s="9">
        <f t="shared" si="137"/>
        <v>0</v>
      </c>
      <c r="P364" s="4">
        <f t="shared" si="141"/>
        <v>0</v>
      </c>
      <c r="Q364" s="11">
        <f t="shared" si="142"/>
        <v>0</v>
      </c>
      <c r="R364" s="10">
        <f t="shared" si="140"/>
        <v>0</v>
      </c>
    </row>
    <row r="365" spans="1:18">
      <c r="A365" s="61">
        <v>5</v>
      </c>
      <c r="B365" s="61"/>
      <c r="C365" s="12"/>
      <c r="D365" s="61"/>
      <c r="E365" s="61"/>
      <c r="F365" s="61"/>
      <c r="G365" s="61"/>
      <c r="H365" s="61"/>
      <c r="I365" s="61"/>
      <c r="J365" s="61"/>
      <c r="K365" s="61"/>
      <c r="L365" s="61"/>
      <c r="M365" s="61"/>
      <c r="N365" s="3">
        <f t="shared" si="136"/>
        <v>0</v>
      </c>
      <c r="O365" s="9">
        <f t="shared" si="137"/>
        <v>0</v>
      </c>
      <c r="P365" s="4">
        <f t="shared" si="141"/>
        <v>0</v>
      </c>
      <c r="Q365" s="11">
        <f t="shared" si="142"/>
        <v>0</v>
      </c>
      <c r="R365" s="10">
        <f t="shared" si="140"/>
        <v>0</v>
      </c>
    </row>
    <row r="366" spans="1:18">
      <c r="A366" s="61">
        <v>6</v>
      </c>
      <c r="B366" s="61"/>
      <c r="C366" s="12"/>
      <c r="D366" s="61"/>
      <c r="E366" s="61"/>
      <c r="F366" s="61"/>
      <c r="G366" s="61"/>
      <c r="H366" s="61"/>
      <c r="I366" s="61"/>
      <c r="J366" s="61"/>
      <c r="K366" s="61"/>
      <c r="L366" s="61"/>
      <c r="M366" s="61"/>
      <c r="N366" s="3">
        <f t="shared" si="136"/>
        <v>0</v>
      </c>
      <c r="O366" s="9">
        <f t="shared" si="137"/>
        <v>0</v>
      </c>
      <c r="P366" s="4">
        <f t="shared" si="141"/>
        <v>0</v>
      </c>
      <c r="Q366" s="11">
        <f t="shared" si="142"/>
        <v>0</v>
      </c>
      <c r="R366" s="10">
        <f t="shared" si="140"/>
        <v>0</v>
      </c>
    </row>
    <row r="367" spans="1:18">
      <c r="A367" s="61">
        <v>7</v>
      </c>
      <c r="B367" s="61"/>
      <c r="C367" s="12"/>
      <c r="D367" s="61"/>
      <c r="E367" s="61"/>
      <c r="F367" s="61"/>
      <c r="G367" s="61"/>
      <c r="H367" s="61"/>
      <c r="I367" s="61"/>
      <c r="J367" s="61"/>
      <c r="K367" s="61"/>
      <c r="L367" s="61"/>
      <c r="M367" s="61"/>
      <c r="N367" s="3">
        <f t="shared" si="136"/>
        <v>0</v>
      </c>
      <c r="O367" s="9">
        <f t="shared" si="137"/>
        <v>0</v>
      </c>
      <c r="P367" s="4">
        <f t="shared" si="141"/>
        <v>0</v>
      </c>
      <c r="Q367" s="11">
        <f t="shared" si="142"/>
        <v>0</v>
      </c>
      <c r="R367" s="10">
        <f t="shared" si="140"/>
        <v>0</v>
      </c>
    </row>
    <row r="368" spans="1:18">
      <c r="A368" s="61">
        <v>8</v>
      </c>
      <c r="B368" s="61"/>
      <c r="C368" s="12"/>
      <c r="D368" s="61"/>
      <c r="E368" s="61"/>
      <c r="F368" s="61"/>
      <c r="G368" s="61"/>
      <c r="H368" s="61"/>
      <c r="I368" s="61"/>
      <c r="J368" s="61"/>
      <c r="K368" s="61"/>
      <c r="L368" s="61"/>
      <c r="M368" s="61"/>
      <c r="N368" s="3">
        <f t="shared" si="136"/>
        <v>0</v>
      </c>
      <c r="O368" s="9">
        <f t="shared" si="137"/>
        <v>0</v>
      </c>
      <c r="P368" s="4">
        <f t="shared" si="141"/>
        <v>0</v>
      </c>
      <c r="Q368" s="11">
        <f t="shared" si="142"/>
        <v>0</v>
      </c>
      <c r="R368" s="10">
        <f t="shared" si="140"/>
        <v>0</v>
      </c>
    </row>
    <row r="369" spans="1:18">
      <c r="A369" s="61">
        <v>9</v>
      </c>
      <c r="B369" s="61"/>
      <c r="C369" s="12"/>
      <c r="D369" s="61"/>
      <c r="E369" s="61"/>
      <c r="F369" s="61"/>
      <c r="G369" s="61"/>
      <c r="H369" s="61"/>
      <c r="I369" s="61"/>
      <c r="J369" s="61"/>
      <c r="K369" s="61"/>
      <c r="L369" s="61"/>
      <c r="M369" s="61"/>
      <c r="N369" s="3">
        <f t="shared" si="136"/>
        <v>0</v>
      </c>
      <c r="O369" s="9">
        <f t="shared" si="137"/>
        <v>0</v>
      </c>
      <c r="P369" s="4">
        <f t="shared" si="141"/>
        <v>0</v>
      </c>
      <c r="Q369" s="11">
        <f t="shared" si="142"/>
        <v>0</v>
      </c>
      <c r="R369" s="10">
        <f t="shared" si="140"/>
        <v>0</v>
      </c>
    </row>
    <row r="370" spans="1:18">
      <c r="A370" s="61">
        <v>10</v>
      </c>
      <c r="B370" s="61"/>
      <c r="C370" s="12"/>
      <c r="D370" s="61"/>
      <c r="E370" s="61"/>
      <c r="F370" s="61"/>
      <c r="G370" s="61"/>
      <c r="H370" s="61"/>
      <c r="I370" s="61"/>
      <c r="J370" s="61"/>
      <c r="K370" s="61"/>
      <c r="L370" s="61"/>
      <c r="M370" s="61"/>
      <c r="N370" s="3">
        <f t="shared" si="136"/>
        <v>0</v>
      </c>
      <c r="O370" s="9">
        <f t="shared" si="137"/>
        <v>0</v>
      </c>
      <c r="P370" s="4">
        <f t="shared" si="141"/>
        <v>0</v>
      </c>
      <c r="Q370" s="11">
        <f t="shared" si="142"/>
        <v>0</v>
      </c>
      <c r="R370" s="10">
        <f t="shared" si="140"/>
        <v>0</v>
      </c>
    </row>
    <row r="371" spans="1:18">
      <c r="A371" s="64" t="s">
        <v>34</v>
      </c>
      <c r="B371" s="65"/>
      <c r="C371" s="65"/>
      <c r="D371" s="65"/>
      <c r="E371" s="65"/>
      <c r="F371" s="65"/>
      <c r="G371" s="65"/>
      <c r="H371" s="65"/>
      <c r="I371" s="65"/>
      <c r="J371" s="65"/>
      <c r="K371" s="65"/>
      <c r="L371" s="65"/>
      <c r="M371" s="65"/>
      <c r="N371" s="65"/>
      <c r="O371" s="65"/>
      <c r="P371" s="65"/>
      <c r="Q371" s="66"/>
      <c r="R371" s="10">
        <f>SUM(R361:R370)</f>
        <v>0</v>
      </c>
    </row>
    <row r="372" spans="1:18" ht="15.75">
      <c r="A372" s="24" t="s">
        <v>67</v>
      </c>
      <c r="B372" s="24"/>
      <c r="C372" s="15"/>
      <c r="D372" s="15"/>
      <c r="E372" s="15"/>
      <c r="F372" s="15"/>
      <c r="G372" s="15"/>
      <c r="H372" s="15"/>
      <c r="I372" s="15"/>
      <c r="J372" s="15"/>
      <c r="K372" s="15"/>
      <c r="L372" s="15"/>
      <c r="M372" s="15"/>
      <c r="N372" s="15"/>
      <c r="O372" s="15"/>
      <c r="P372" s="15"/>
      <c r="Q372" s="15"/>
      <c r="R372" s="16"/>
    </row>
    <row r="373" spans="1:18">
      <c r="A373" s="49" t="s">
        <v>41</v>
      </c>
      <c r="B373" s="49"/>
      <c r="C373" s="49"/>
      <c r="D373" s="49"/>
      <c r="E373" s="49"/>
      <c r="F373" s="49"/>
      <c r="G373" s="49"/>
      <c r="H373" s="49"/>
      <c r="I373" s="49"/>
      <c r="J373" s="15"/>
      <c r="K373" s="15"/>
      <c r="L373" s="15"/>
      <c r="M373" s="15"/>
      <c r="N373" s="15"/>
      <c r="O373" s="15"/>
      <c r="P373" s="15"/>
      <c r="Q373" s="15"/>
      <c r="R373" s="16"/>
    </row>
    <row r="374" spans="1:18" s="8" customFormat="1">
      <c r="A374" s="49"/>
      <c r="B374" s="49"/>
      <c r="C374" s="49"/>
      <c r="D374" s="49"/>
      <c r="E374" s="49"/>
      <c r="F374" s="49"/>
      <c r="G374" s="49"/>
      <c r="H374" s="49"/>
      <c r="I374" s="49"/>
      <c r="J374" s="15"/>
      <c r="K374" s="15"/>
      <c r="L374" s="15"/>
      <c r="M374" s="15"/>
      <c r="N374" s="15"/>
      <c r="O374" s="15"/>
      <c r="P374" s="15"/>
      <c r="Q374" s="15"/>
      <c r="R374" s="16"/>
    </row>
    <row r="375" spans="1:18" ht="13.9" customHeight="1">
      <c r="A375" s="67" t="s">
        <v>66</v>
      </c>
      <c r="B375" s="68"/>
      <c r="C375" s="68"/>
      <c r="D375" s="68"/>
      <c r="E375" s="68"/>
      <c r="F375" s="68"/>
      <c r="G375" s="68"/>
      <c r="H375" s="68"/>
      <c r="I375" s="68"/>
      <c r="J375" s="68"/>
      <c r="K375" s="68"/>
      <c r="L375" s="68"/>
      <c r="M375" s="68"/>
      <c r="N375" s="68"/>
      <c r="O375" s="68"/>
      <c r="P375" s="68"/>
      <c r="Q375" s="57"/>
      <c r="R375" s="8"/>
    </row>
    <row r="376" spans="1:18" ht="16.899999999999999" customHeight="1">
      <c r="A376" s="69" t="s">
        <v>27</v>
      </c>
      <c r="B376" s="70"/>
      <c r="C376" s="70"/>
      <c r="D376" s="50"/>
      <c r="E376" s="50"/>
      <c r="F376" s="50"/>
      <c r="G376" s="50"/>
      <c r="H376" s="50"/>
      <c r="I376" s="50"/>
      <c r="J376" s="50"/>
      <c r="K376" s="50"/>
      <c r="L376" s="50"/>
      <c r="M376" s="50"/>
      <c r="N376" s="50"/>
      <c r="O376" s="50"/>
      <c r="P376" s="50"/>
      <c r="Q376" s="57"/>
      <c r="R376" s="8"/>
    </row>
    <row r="377" spans="1:18" ht="15.6" customHeight="1">
      <c r="A377" s="67" t="s">
        <v>38</v>
      </c>
      <c r="B377" s="68"/>
      <c r="C377" s="68"/>
      <c r="D377" s="68"/>
      <c r="E377" s="68"/>
      <c r="F377" s="68"/>
      <c r="G377" s="68"/>
      <c r="H377" s="68"/>
      <c r="I377" s="68"/>
      <c r="J377" s="68"/>
      <c r="K377" s="68"/>
      <c r="L377" s="68"/>
      <c r="M377" s="68"/>
      <c r="N377" s="68"/>
      <c r="O377" s="68"/>
      <c r="P377" s="68"/>
      <c r="Q377" s="57"/>
      <c r="R377" s="8"/>
    </row>
    <row r="378" spans="1:18" ht="13.9" customHeight="1">
      <c r="A378" s="61">
        <v>1</v>
      </c>
      <c r="B378" s="61"/>
      <c r="C378" s="12"/>
      <c r="D378" s="61"/>
      <c r="E378" s="61"/>
      <c r="F378" s="61"/>
      <c r="G378" s="61"/>
      <c r="H378" s="61"/>
      <c r="I378" s="61"/>
      <c r="J378" s="61"/>
      <c r="K378" s="61"/>
      <c r="L378" s="61"/>
      <c r="M378" s="61"/>
      <c r="N378" s="3">
        <f t="shared" ref="N378:N387" si="143">(IF(F378="OŽ",IF(L378=1,550.8,IF(L378=2,426.38,IF(L378=3,342.14,IF(L378=4,181.44,IF(L378=5,168.48,IF(L378=6,155.52,IF(L378=7,148.5,IF(L378=8,144,0))))))))+IF(L378&lt;=8,0,IF(L378&lt;=16,137.7,IF(L378&lt;=24,108,IF(L378&lt;=32,80.1,IF(L378&lt;=36,52.2,0)))))-IF(L378&lt;=8,0,IF(L378&lt;=16,(L378-9)*2.754,IF(L378&lt;=24,(L378-17)* 2.754,IF(L378&lt;=32,(L378-25)* 2.754,IF(L378&lt;=36,(L378-33)*2.754,0))))),0)+IF(F378="PČ",IF(L378=1,449,IF(L378=2,314.6,IF(L378=3,238,IF(L378=4,172,IF(L378=5,159,IF(L378=6,145,IF(L378=7,132,IF(L378=8,119,0))))))))+IF(L378&lt;=8,0,IF(L378&lt;=16,88,IF(L378&lt;=24,55,IF(L378&lt;=32,22,0))))-IF(L378&lt;=8,0,IF(L378&lt;=16,(L378-9)*2.245,IF(L378&lt;=24,(L378-17)*2.245,IF(L378&lt;=32,(L378-25)*2.245,0)))),0)+IF(F378="PČneol",IF(L378=1,85,IF(L378=2,64.61,IF(L378=3,50.76,IF(L378=4,16.25,IF(L378=5,15,IF(L378=6,13.75,IF(L378=7,12.5,IF(L378=8,11.25,0))))))))+IF(L378&lt;=8,0,IF(L378&lt;=16,9,0))-IF(L378&lt;=8,0,IF(L378&lt;=16,(L378-9)*0.425,0)),0)+IF(F378="PŽ",IF(L378=1,85,IF(L378=2,59.5,IF(L378=3,45,IF(L378=4,32.5,IF(L378=5,30,IF(L378=6,27.5,IF(L378=7,25,IF(L378=8,22.5,0))))))))+IF(L378&lt;=8,0,IF(L378&lt;=16,19,IF(L378&lt;=24,13,IF(L378&lt;=32,8,0))))-IF(L378&lt;=8,0,IF(L378&lt;=16,(L378-9)*0.425,IF(L378&lt;=24,(L378-17)*0.425,IF(L378&lt;=32,(L378-25)*0.425,0)))),0)+IF(F378="EČ",IF(L378=1,204,IF(L378=2,156.24,IF(L378=3,123.84,IF(L378=4,72,IF(L378=5,66,IF(L378=6,60,IF(L378=7,54,IF(L378=8,48,0))))))))+IF(L378&lt;=8,0,IF(L378&lt;=16,40,IF(L378&lt;=24,25,0)))-IF(L378&lt;=8,0,IF(L378&lt;=16,(L378-9)*1.02,IF(L378&lt;=24,(L378-17)*1.02,0))),0)+IF(F378="EČneol",IF(L378=1,68,IF(L378=2,51.69,IF(L378=3,40.61,IF(L378=4,13,IF(L378=5,12,IF(L378=6,11,IF(L378=7,10,IF(L378=8,9,0)))))))))+IF(F378="EŽ",IF(L378=1,68,IF(L378=2,47.6,IF(L378=3,36,IF(L378=4,18,IF(L378=5,16.5,IF(L378=6,15,IF(L378=7,13.5,IF(L378=8,12,0))))))))+IF(L378&lt;=8,0,IF(L378&lt;=16,10,IF(L378&lt;=24,6,0)))-IF(L378&lt;=8,0,IF(L378&lt;=16,(L378-9)*0.34,IF(L378&lt;=24,(L378-17)*0.34,0))),0)+IF(F378="PT",IF(L378=1,68,IF(L378=2,52.08,IF(L378=3,41.28,IF(L378=4,24,IF(L378=5,22,IF(L378=6,20,IF(L378=7,18,IF(L378=8,16,0))))))))+IF(L378&lt;=8,0,IF(L378&lt;=16,13,IF(L378&lt;=24,9,IF(L378&lt;=32,4,0))))-IF(L378&lt;=8,0,IF(L378&lt;=16,(L378-9)*0.34,IF(L378&lt;=24,(L378-17)*0.34,IF(L378&lt;=32,(L378-25)*0.34,0)))),0)+IF(F378="JOŽ",IF(L378=1,85,IF(L378=2,59.5,IF(L378=3,45,IF(L378=4,32.5,IF(L378=5,30,IF(L378=6,27.5,IF(L378=7,25,IF(L378=8,22.5,0))))))))+IF(L378&lt;=8,0,IF(L378&lt;=16,19,IF(L378&lt;=24,13,0)))-IF(L378&lt;=8,0,IF(L378&lt;=16,(L378-9)*0.425,IF(L378&lt;=24,(L378-17)*0.425,0))),0)+IF(F378="JPČ",IF(L378=1,68,IF(L378=2,47.6,IF(L378=3,36,IF(L378=4,26,IF(L378=5,24,IF(L378=6,22,IF(L378=7,20,IF(L378=8,18,0))))))))+IF(L378&lt;=8,0,IF(L378&lt;=16,13,IF(L378&lt;=24,9,0)))-IF(L378&lt;=8,0,IF(L378&lt;=16,(L378-9)*0.34,IF(L378&lt;=24,(L378-17)*0.34,0))),0)+IF(F378="JEČ",IF(L378=1,34,IF(L378=2,26.04,IF(L378=3,20.6,IF(L378=4,12,IF(L378=5,11,IF(L378=6,10,IF(L378=7,9,IF(L378=8,8,0))))))))+IF(L378&lt;=8,0,IF(L378&lt;=16,6,0))-IF(L378&lt;=8,0,IF(L378&lt;=16,(L378-9)*0.17,0)),0)+IF(F378="JEOF",IF(L378=1,34,IF(L378=2,26.04,IF(L378=3,20.6,IF(L378=4,12,IF(L378=5,11,IF(L378=6,10,IF(L378=7,9,IF(L378=8,8,0))))))))+IF(L378&lt;=8,0,IF(L378&lt;=16,6,0))-IF(L378&lt;=8,0,IF(L378&lt;=16,(L378-9)*0.17,0)),0)+IF(F378="JnPČ",IF(L378=1,51,IF(L378=2,35.7,IF(L378=3,27,IF(L378=4,19.5,IF(L378=5,18,IF(L378=6,16.5,IF(L378=7,15,IF(L378=8,13.5,0))))))))+IF(L378&lt;=8,0,IF(L378&lt;=16,10,0))-IF(L378&lt;=8,0,IF(L378&lt;=16,(L378-9)*0.255,0)),0)+IF(F378="JnEČ",IF(L378=1,25.5,IF(L378=2,19.53,IF(L378=3,15.48,IF(L378=4,9,IF(L378=5,8.25,IF(L378=6,7.5,IF(L378=7,6.75,IF(L378=8,6,0))))))))+IF(L378&lt;=8,0,IF(L378&lt;=16,5,0))-IF(L378&lt;=8,0,IF(L378&lt;=16,(L378-9)*0.1275,0)),0)+IF(F378="JčPČ",IF(L378=1,21.25,IF(L378=2,14.5,IF(L378=3,11.5,IF(L378=4,7,IF(L378=5,6.5,IF(L378=6,6,IF(L378=7,5.5,IF(L378=8,5,0))))))))+IF(L378&lt;=8,0,IF(L378&lt;=16,4,0))-IF(L378&lt;=8,0,IF(L378&lt;=16,(L378-9)*0.10625,0)),0)+IF(F378="JčEČ",IF(L378=1,17,IF(L378=2,13.02,IF(L378=3,10.32,IF(L378=4,6,IF(L378=5,5.5,IF(L378=6,5,IF(L378=7,4.5,IF(L378=8,4,0))))))))+IF(L378&lt;=8,0,IF(L378&lt;=16,3,0))-IF(L378&lt;=8,0,IF(L378&lt;=16,(L378-9)*0.085,0)),0)+IF(F378="NEAK",IF(L378=1,11.48,IF(L378=2,8.79,IF(L378=3,6.97,IF(L378=4,4.05,IF(L378=5,3.71,IF(L378=6,3.38,IF(L378=7,3.04,IF(L378=8,2.7,0))))))))+IF(L378&lt;=8,0,IF(L378&lt;=16,2,IF(L378&lt;=24,1.3,0)))-IF(L378&lt;=8,0,IF(L378&lt;=16,(L378-9)*0.0574,IF(L378&lt;=24,(L378-17)*0.0574,0))),0))*IF(L378&lt;0,1,IF(OR(F378="PČ",F378="PŽ",F378="PT"),IF(J378&lt;32,J378/32,1),1))* IF(L378&lt;0,1,IF(OR(F378="EČ",F378="EŽ",F378="JOŽ",F378="JPČ",F378="NEAK"),IF(J378&lt;24,J378/24,1),1))*IF(L378&lt;0,1,IF(OR(F378="PČneol",F378="JEČ",F378="JEOF",F378="JnPČ",F378="JnEČ",F378="JčPČ",F378="JčEČ"),IF(J378&lt;16,J378/16,1),1))*IF(L378&lt;0,1,IF(F378="EČneol",IF(J378&lt;8,J378/8,1),1))</f>
        <v>0</v>
      </c>
      <c r="O378" s="9">
        <f t="shared" ref="O378:O387" si="144">IF(F378="OŽ",N378,IF(H378="Ne",IF(J378*0.3&lt;J378-L378,N378,0),IF(J378*0.1&lt;J378-L378,N378,0)))</f>
        <v>0</v>
      </c>
      <c r="P378" s="4">
        <f t="shared" ref="P378" si="145">IF(O378=0,0,IF(F378="OŽ",IF(L378&gt;35,0,IF(J378&gt;35,(36-L378)*1.836,((36-L378)-(36-J378))*1.836)),0)+IF(F378="PČ",IF(L378&gt;31,0,IF(J378&gt;31,(32-L378)*1.347,((32-L378)-(32-J378))*1.347)),0)+ IF(F378="PČneol",IF(L378&gt;15,0,IF(J378&gt;15,(16-L378)*0.255,((16-L378)-(16-J378))*0.255)),0)+IF(F378="PŽ",IF(L378&gt;31,0,IF(J378&gt;31,(32-L378)*0.255,((32-L378)-(32-J378))*0.255)),0)+IF(F378="EČ",IF(L378&gt;23,0,IF(J378&gt;23,(24-L378)*0.612,((24-L378)-(24-J378))*0.612)),0)+IF(F378="EČneol",IF(L378&gt;7,0,IF(J378&gt;7,(8-L378)*0.204,((8-L378)-(8-J378))*0.204)),0)+IF(F378="EŽ",IF(L378&gt;23,0,IF(J378&gt;23,(24-L378)*0.204,((24-L378)-(24-J378))*0.204)),0)+IF(F378="PT",IF(L378&gt;31,0,IF(J378&gt;31,(32-L378)*0.204,((32-L378)-(32-J378))*0.204)),0)+IF(F378="JOŽ",IF(L378&gt;23,0,IF(J378&gt;23,(24-L378)*0.255,((24-L378)-(24-J378))*0.255)),0)+IF(F378="JPČ",IF(L378&gt;23,0,IF(J378&gt;23,(24-L378)*0.204,((24-L378)-(24-J378))*0.204)),0)+IF(F378="JEČ",IF(L378&gt;15,0,IF(J378&gt;15,(16-L378)*0.102,((16-L378)-(16-J378))*0.102)),0)+IF(F378="JEOF",IF(L378&gt;15,0,IF(J378&gt;15,(16-L378)*0.102,((16-L378)-(16-J378))*0.102)),0)+IF(F378="JnPČ",IF(L378&gt;15,0,IF(J378&gt;15,(16-L378)*0.153,((16-L378)-(16-J378))*0.153)),0)+IF(F378="JnEČ",IF(L378&gt;15,0,IF(J378&gt;15,(16-L378)*0.0765,((16-L378)-(16-J378))*0.0765)),0)+IF(F378="JčPČ",IF(L378&gt;15,0,IF(J378&gt;15,(16-L378)*0.06375,((16-L378)-(16-J378))*0.06375)),0)+IF(F378="JčEČ",IF(L378&gt;15,0,IF(J378&gt;15,(16-L378)*0.051,((16-L378)-(16-J378))*0.051)),0)+IF(F378="NEAK",IF(L378&gt;23,0,IF(J378&gt;23,(24-L378)*0.03444,((24-L378)-(24-J378))*0.03444)),0))</f>
        <v>0</v>
      </c>
      <c r="Q378" s="11">
        <f t="shared" ref="Q378" si="146">IF(ISERROR(P378*100/N378),0,(P378*100/N378))</f>
        <v>0</v>
      </c>
      <c r="R378" s="10">
        <f t="shared" ref="R378:R387" si="147">IF(Q378&lt;=30,O378+P378,O378+O378*0.3)*IF(G378=1,0.4,IF(G378=2,0.75,IF(G378="1 (kas 4 m. 1 k. nerengiamos)",0.52,1)))*IF(D378="olimpinė",1,IF(M378="Ne",0.5,1))*IF(OR(A$5="Lietuvos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federacija"),IF(OR(J378&lt;8,K378&lt;16),0,1),1)*E378*IF(I378&lt;=1,1,1/I378)*IF(OR(A$5="Lietuvos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79" spans="1:18">
      <c r="A379" s="61">
        <v>2</v>
      </c>
      <c r="B379" s="61"/>
      <c r="C379" s="12"/>
      <c r="D379" s="61"/>
      <c r="E379" s="61"/>
      <c r="F379" s="61"/>
      <c r="G379" s="61"/>
      <c r="H379" s="61"/>
      <c r="I379" s="61"/>
      <c r="J379" s="61"/>
      <c r="K379" s="61"/>
      <c r="L379" s="61"/>
      <c r="M379" s="61"/>
      <c r="N379" s="3">
        <f t="shared" si="143"/>
        <v>0</v>
      </c>
      <c r="O379" s="9">
        <f t="shared" si="144"/>
        <v>0</v>
      </c>
      <c r="P379" s="4">
        <f t="shared" ref="P379:P387" si="148">IF(O379=0,0,IF(F379="OŽ",IF(L379&gt;35,0,IF(J379&gt;35,(36-L379)*1.836,((36-L379)-(36-J379))*1.836)),0)+IF(F379="PČ",IF(L379&gt;31,0,IF(J379&gt;31,(32-L379)*1.347,((32-L379)-(32-J379))*1.347)),0)+ IF(F379="PČneol",IF(L379&gt;15,0,IF(J379&gt;15,(16-L379)*0.255,((16-L379)-(16-J379))*0.255)),0)+IF(F379="PŽ",IF(L379&gt;31,0,IF(J379&gt;31,(32-L379)*0.255,((32-L379)-(32-J379))*0.255)),0)+IF(F379="EČ",IF(L379&gt;23,0,IF(J379&gt;23,(24-L379)*0.612,((24-L379)-(24-J379))*0.612)),0)+IF(F379="EČneol",IF(L379&gt;7,0,IF(J379&gt;7,(8-L379)*0.204,((8-L379)-(8-J379))*0.204)),0)+IF(F379="EŽ",IF(L379&gt;23,0,IF(J379&gt;23,(24-L379)*0.204,((24-L379)-(24-J379))*0.204)),0)+IF(F379="PT",IF(L379&gt;31,0,IF(J379&gt;31,(32-L379)*0.204,((32-L379)-(32-J379))*0.204)),0)+IF(F379="JOŽ",IF(L379&gt;23,0,IF(J379&gt;23,(24-L379)*0.255,((24-L379)-(24-J379))*0.255)),0)+IF(F379="JPČ",IF(L379&gt;23,0,IF(J379&gt;23,(24-L379)*0.204,((24-L379)-(24-J379))*0.204)),0)+IF(F379="JEČ",IF(L379&gt;15,0,IF(J379&gt;15,(16-L379)*0.102,((16-L379)-(16-J379))*0.102)),0)+IF(F379="JEOF",IF(L379&gt;15,0,IF(J379&gt;15,(16-L379)*0.102,((16-L379)-(16-J379))*0.102)),0)+IF(F379="JnPČ",IF(L379&gt;15,0,IF(J379&gt;15,(16-L379)*0.153,((16-L379)-(16-J379))*0.153)),0)+IF(F379="JnEČ",IF(L379&gt;15,0,IF(J379&gt;15,(16-L379)*0.0765,((16-L379)-(16-J379))*0.0765)),0)+IF(F379="JčPČ",IF(L379&gt;15,0,IF(J379&gt;15,(16-L379)*0.06375,((16-L379)-(16-J379))*0.06375)),0)+IF(F379="JčEČ",IF(L379&gt;15,0,IF(J379&gt;15,(16-L379)*0.051,((16-L379)-(16-J379))*0.051)),0)+IF(F379="NEAK",IF(L379&gt;23,0,IF(J379&gt;23,(24-L379)*0.03444,((24-L379)-(24-J379))*0.03444)),0))</f>
        <v>0</v>
      </c>
      <c r="Q379" s="11">
        <f t="shared" ref="Q379:Q387" si="149">IF(ISERROR(P379*100/N379),0,(P379*100/N379))</f>
        <v>0</v>
      </c>
      <c r="R379" s="10">
        <f t="shared" si="147"/>
        <v>0</v>
      </c>
    </row>
    <row r="380" spans="1:18">
      <c r="A380" s="61">
        <v>3</v>
      </c>
      <c r="B380" s="61"/>
      <c r="C380" s="12"/>
      <c r="D380" s="61"/>
      <c r="E380" s="61"/>
      <c r="F380" s="61"/>
      <c r="G380" s="61"/>
      <c r="H380" s="61"/>
      <c r="I380" s="61"/>
      <c r="J380" s="61"/>
      <c r="K380" s="61"/>
      <c r="L380" s="61"/>
      <c r="M380" s="61"/>
      <c r="N380" s="3">
        <f t="shared" si="143"/>
        <v>0</v>
      </c>
      <c r="O380" s="9">
        <f t="shared" si="144"/>
        <v>0</v>
      </c>
      <c r="P380" s="4">
        <f t="shared" si="148"/>
        <v>0</v>
      </c>
      <c r="Q380" s="11">
        <f t="shared" si="149"/>
        <v>0</v>
      </c>
      <c r="R380" s="10">
        <f t="shared" si="147"/>
        <v>0</v>
      </c>
    </row>
    <row r="381" spans="1:18">
      <c r="A381" s="61">
        <v>4</v>
      </c>
      <c r="B381" s="61"/>
      <c r="C381" s="12"/>
      <c r="D381" s="61"/>
      <c r="E381" s="61"/>
      <c r="F381" s="61"/>
      <c r="G381" s="61"/>
      <c r="H381" s="61"/>
      <c r="I381" s="61"/>
      <c r="J381" s="61"/>
      <c r="K381" s="61"/>
      <c r="L381" s="61"/>
      <c r="M381" s="61"/>
      <c r="N381" s="3">
        <f t="shared" si="143"/>
        <v>0</v>
      </c>
      <c r="O381" s="9">
        <f t="shared" si="144"/>
        <v>0</v>
      </c>
      <c r="P381" s="4">
        <f t="shared" si="148"/>
        <v>0</v>
      </c>
      <c r="Q381" s="11">
        <f t="shared" si="149"/>
        <v>0</v>
      </c>
      <c r="R381" s="10">
        <f t="shared" si="147"/>
        <v>0</v>
      </c>
    </row>
    <row r="382" spans="1:18">
      <c r="A382" s="61">
        <v>5</v>
      </c>
      <c r="B382" s="61"/>
      <c r="C382" s="12"/>
      <c r="D382" s="61"/>
      <c r="E382" s="61"/>
      <c r="F382" s="61"/>
      <c r="G382" s="61"/>
      <c r="H382" s="61"/>
      <c r="I382" s="61"/>
      <c r="J382" s="61"/>
      <c r="K382" s="61"/>
      <c r="L382" s="61"/>
      <c r="M382" s="61"/>
      <c r="N382" s="3">
        <f t="shared" si="143"/>
        <v>0</v>
      </c>
      <c r="O382" s="9">
        <f t="shared" si="144"/>
        <v>0</v>
      </c>
      <c r="P382" s="4">
        <f t="shared" si="148"/>
        <v>0</v>
      </c>
      <c r="Q382" s="11">
        <f t="shared" si="149"/>
        <v>0</v>
      </c>
      <c r="R382" s="10">
        <f t="shared" si="147"/>
        <v>0</v>
      </c>
    </row>
    <row r="383" spans="1:18">
      <c r="A383" s="61">
        <v>6</v>
      </c>
      <c r="B383" s="61"/>
      <c r="C383" s="12"/>
      <c r="D383" s="61"/>
      <c r="E383" s="61"/>
      <c r="F383" s="61"/>
      <c r="G383" s="61"/>
      <c r="H383" s="61"/>
      <c r="I383" s="61"/>
      <c r="J383" s="61"/>
      <c r="K383" s="61"/>
      <c r="L383" s="61"/>
      <c r="M383" s="61"/>
      <c r="N383" s="3">
        <f t="shared" si="143"/>
        <v>0</v>
      </c>
      <c r="O383" s="9">
        <f t="shared" si="144"/>
        <v>0</v>
      </c>
      <c r="P383" s="4">
        <f t="shared" si="148"/>
        <v>0</v>
      </c>
      <c r="Q383" s="11">
        <f t="shared" si="149"/>
        <v>0</v>
      </c>
      <c r="R383" s="10">
        <f t="shared" si="147"/>
        <v>0</v>
      </c>
    </row>
    <row r="384" spans="1:18">
      <c r="A384" s="61">
        <v>7</v>
      </c>
      <c r="B384" s="61"/>
      <c r="C384" s="12"/>
      <c r="D384" s="61"/>
      <c r="E384" s="61"/>
      <c r="F384" s="61"/>
      <c r="G384" s="61"/>
      <c r="H384" s="61"/>
      <c r="I384" s="61"/>
      <c r="J384" s="61"/>
      <c r="K384" s="61"/>
      <c r="L384" s="61"/>
      <c r="M384" s="61"/>
      <c r="N384" s="3">
        <f t="shared" si="143"/>
        <v>0</v>
      </c>
      <c r="O384" s="9">
        <f t="shared" si="144"/>
        <v>0</v>
      </c>
      <c r="P384" s="4">
        <f t="shared" si="148"/>
        <v>0</v>
      </c>
      <c r="Q384" s="11">
        <f t="shared" si="149"/>
        <v>0</v>
      </c>
      <c r="R384" s="10">
        <f t="shared" si="147"/>
        <v>0</v>
      </c>
    </row>
    <row r="385" spans="1:18">
      <c r="A385" s="61">
        <v>8</v>
      </c>
      <c r="B385" s="61"/>
      <c r="C385" s="12"/>
      <c r="D385" s="61"/>
      <c r="E385" s="61"/>
      <c r="F385" s="61"/>
      <c r="G385" s="61"/>
      <c r="H385" s="61"/>
      <c r="I385" s="61"/>
      <c r="J385" s="61"/>
      <c r="K385" s="61"/>
      <c r="L385" s="61"/>
      <c r="M385" s="61"/>
      <c r="N385" s="3">
        <f t="shared" si="143"/>
        <v>0</v>
      </c>
      <c r="O385" s="9">
        <f t="shared" si="144"/>
        <v>0</v>
      </c>
      <c r="P385" s="4">
        <f t="shared" si="148"/>
        <v>0</v>
      </c>
      <c r="Q385" s="11">
        <f t="shared" si="149"/>
        <v>0</v>
      </c>
      <c r="R385" s="10">
        <f t="shared" si="147"/>
        <v>0</v>
      </c>
    </row>
    <row r="386" spans="1:18">
      <c r="A386" s="61">
        <v>9</v>
      </c>
      <c r="B386" s="61"/>
      <c r="C386" s="12"/>
      <c r="D386" s="61"/>
      <c r="E386" s="61"/>
      <c r="F386" s="61"/>
      <c r="G386" s="61"/>
      <c r="H386" s="61"/>
      <c r="I386" s="61"/>
      <c r="J386" s="61"/>
      <c r="K386" s="61"/>
      <c r="L386" s="61"/>
      <c r="M386" s="61"/>
      <c r="N386" s="3">
        <f t="shared" si="143"/>
        <v>0</v>
      </c>
      <c r="O386" s="9">
        <f t="shared" si="144"/>
        <v>0</v>
      </c>
      <c r="P386" s="4">
        <f t="shared" si="148"/>
        <v>0</v>
      </c>
      <c r="Q386" s="11">
        <f t="shared" si="149"/>
        <v>0</v>
      </c>
      <c r="R386" s="10">
        <f t="shared" si="147"/>
        <v>0</v>
      </c>
    </row>
    <row r="387" spans="1:18">
      <c r="A387" s="61">
        <v>10</v>
      </c>
      <c r="B387" s="61"/>
      <c r="C387" s="12"/>
      <c r="D387" s="61"/>
      <c r="E387" s="61"/>
      <c r="F387" s="61"/>
      <c r="G387" s="61"/>
      <c r="H387" s="61"/>
      <c r="I387" s="61"/>
      <c r="J387" s="61"/>
      <c r="K387" s="61"/>
      <c r="L387" s="61"/>
      <c r="M387" s="61"/>
      <c r="N387" s="3">
        <f t="shared" si="143"/>
        <v>0</v>
      </c>
      <c r="O387" s="9">
        <f t="shared" si="144"/>
        <v>0</v>
      </c>
      <c r="P387" s="4">
        <f t="shared" si="148"/>
        <v>0</v>
      </c>
      <c r="Q387" s="11">
        <f t="shared" si="149"/>
        <v>0</v>
      </c>
      <c r="R387" s="10">
        <f t="shared" si="147"/>
        <v>0</v>
      </c>
    </row>
    <row r="388" spans="1:18" ht="13.9" customHeight="1">
      <c r="A388" s="64" t="s">
        <v>34</v>
      </c>
      <c r="B388" s="65"/>
      <c r="C388" s="65"/>
      <c r="D388" s="65"/>
      <c r="E388" s="65"/>
      <c r="F388" s="65"/>
      <c r="G388" s="65"/>
      <c r="H388" s="65"/>
      <c r="I388" s="65"/>
      <c r="J388" s="65"/>
      <c r="K388" s="65"/>
      <c r="L388" s="65"/>
      <c r="M388" s="65"/>
      <c r="N388" s="65"/>
      <c r="O388" s="65"/>
      <c r="P388" s="65"/>
      <c r="Q388" s="66"/>
      <c r="R388" s="10">
        <f>SUM(R378:R387)</f>
        <v>0</v>
      </c>
    </row>
    <row r="389" spans="1:18" ht="15.75">
      <c r="A389" s="24" t="s">
        <v>67</v>
      </c>
      <c r="B389" s="24"/>
      <c r="C389" s="15"/>
      <c r="D389" s="15"/>
      <c r="E389" s="15"/>
      <c r="F389" s="15"/>
      <c r="G389" s="15"/>
      <c r="H389" s="15"/>
      <c r="I389" s="15"/>
      <c r="J389" s="15"/>
      <c r="K389" s="15"/>
      <c r="L389" s="15"/>
      <c r="M389" s="15"/>
      <c r="N389" s="15"/>
      <c r="O389" s="15"/>
      <c r="P389" s="15"/>
      <c r="Q389" s="15"/>
      <c r="R389" s="16"/>
    </row>
    <row r="390" spans="1:18">
      <c r="A390" s="49" t="s">
        <v>41</v>
      </c>
      <c r="B390" s="49"/>
      <c r="C390" s="49"/>
      <c r="D390" s="49"/>
      <c r="E390" s="49"/>
      <c r="F390" s="49"/>
      <c r="G390" s="49"/>
      <c r="H390" s="49"/>
      <c r="I390" s="49"/>
      <c r="J390" s="15"/>
      <c r="K390" s="15"/>
      <c r="L390" s="15"/>
      <c r="M390" s="15"/>
      <c r="N390" s="15"/>
      <c r="O390" s="15"/>
      <c r="P390" s="15"/>
      <c r="Q390" s="15"/>
      <c r="R390" s="16"/>
    </row>
    <row r="391" spans="1:18">
      <c r="A391" s="49"/>
      <c r="B391" s="49"/>
      <c r="C391" s="49"/>
      <c r="D391" s="49"/>
      <c r="E391" s="49"/>
      <c r="F391" s="49"/>
      <c r="G391" s="49"/>
      <c r="H391" s="49"/>
      <c r="I391" s="49"/>
      <c r="J391" s="15"/>
      <c r="K391" s="15"/>
      <c r="L391" s="15"/>
      <c r="M391" s="15"/>
      <c r="N391" s="15"/>
      <c r="O391" s="15"/>
      <c r="P391" s="15"/>
      <c r="Q391" s="15"/>
      <c r="R391" s="16"/>
    </row>
    <row r="392" spans="1:18">
      <c r="A392" s="67" t="s">
        <v>66</v>
      </c>
      <c r="B392" s="68"/>
      <c r="C392" s="68"/>
      <c r="D392" s="68"/>
      <c r="E392" s="68"/>
      <c r="F392" s="68"/>
      <c r="G392" s="68"/>
      <c r="H392" s="68"/>
      <c r="I392" s="68"/>
      <c r="J392" s="68"/>
      <c r="K392" s="68"/>
      <c r="L392" s="68"/>
      <c r="M392" s="68"/>
      <c r="N392" s="68"/>
      <c r="O392" s="68"/>
      <c r="P392" s="68"/>
      <c r="Q392" s="57"/>
      <c r="R392" s="8"/>
    </row>
    <row r="393" spans="1:18" ht="18">
      <c r="A393" s="69" t="s">
        <v>27</v>
      </c>
      <c r="B393" s="70"/>
      <c r="C393" s="70"/>
      <c r="D393" s="50"/>
      <c r="E393" s="50"/>
      <c r="F393" s="50"/>
      <c r="G393" s="50"/>
      <c r="H393" s="50"/>
      <c r="I393" s="50"/>
      <c r="J393" s="50"/>
      <c r="K393" s="50"/>
      <c r="L393" s="50"/>
      <c r="M393" s="50"/>
      <c r="N393" s="50"/>
      <c r="O393" s="50"/>
      <c r="P393" s="50"/>
      <c r="Q393" s="57"/>
      <c r="R393" s="8"/>
    </row>
    <row r="394" spans="1:18">
      <c r="A394" s="67" t="s">
        <v>38</v>
      </c>
      <c r="B394" s="68"/>
      <c r="C394" s="68"/>
      <c r="D394" s="68"/>
      <c r="E394" s="68"/>
      <c r="F394" s="68"/>
      <c r="G394" s="68"/>
      <c r="H394" s="68"/>
      <c r="I394" s="68"/>
      <c r="J394" s="68"/>
      <c r="K394" s="68"/>
      <c r="L394" s="68"/>
      <c r="M394" s="68"/>
      <c r="N394" s="68"/>
      <c r="O394" s="68"/>
      <c r="P394" s="68"/>
      <c r="Q394" s="57"/>
      <c r="R394" s="8"/>
    </row>
    <row r="395" spans="1:18">
      <c r="A395" s="61">
        <v>1</v>
      </c>
      <c r="B395" s="61"/>
      <c r="C395" s="12"/>
      <c r="D395" s="61"/>
      <c r="E395" s="61"/>
      <c r="F395" s="61"/>
      <c r="G395" s="61"/>
      <c r="H395" s="61"/>
      <c r="I395" s="61"/>
      <c r="J395" s="61"/>
      <c r="K395" s="61"/>
      <c r="L395" s="61"/>
      <c r="M395" s="61"/>
      <c r="N395" s="3">
        <f t="shared" ref="N395:N404" si="150">(IF(F395="OŽ",IF(L395=1,550.8,IF(L395=2,426.38,IF(L395=3,342.14,IF(L395=4,181.44,IF(L395=5,168.48,IF(L395=6,155.52,IF(L395=7,148.5,IF(L395=8,144,0))))))))+IF(L395&lt;=8,0,IF(L395&lt;=16,137.7,IF(L395&lt;=24,108,IF(L395&lt;=32,80.1,IF(L395&lt;=36,52.2,0)))))-IF(L395&lt;=8,0,IF(L395&lt;=16,(L395-9)*2.754,IF(L395&lt;=24,(L395-17)* 2.754,IF(L395&lt;=32,(L395-25)* 2.754,IF(L395&lt;=36,(L395-33)*2.754,0))))),0)+IF(F395="PČ",IF(L395=1,449,IF(L395=2,314.6,IF(L395=3,238,IF(L395=4,172,IF(L395=5,159,IF(L395=6,145,IF(L395=7,132,IF(L395=8,119,0))))))))+IF(L395&lt;=8,0,IF(L395&lt;=16,88,IF(L395&lt;=24,55,IF(L395&lt;=32,22,0))))-IF(L395&lt;=8,0,IF(L395&lt;=16,(L395-9)*2.245,IF(L395&lt;=24,(L395-17)*2.245,IF(L395&lt;=32,(L395-25)*2.245,0)))),0)+IF(F395="PČneol",IF(L395=1,85,IF(L395=2,64.61,IF(L395=3,50.76,IF(L395=4,16.25,IF(L395=5,15,IF(L395=6,13.75,IF(L395=7,12.5,IF(L395=8,11.25,0))))))))+IF(L395&lt;=8,0,IF(L395&lt;=16,9,0))-IF(L395&lt;=8,0,IF(L395&lt;=16,(L395-9)*0.425,0)),0)+IF(F395="PŽ",IF(L395=1,85,IF(L395=2,59.5,IF(L395=3,45,IF(L395=4,32.5,IF(L395=5,30,IF(L395=6,27.5,IF(L395=7,25,IF(L395=8,22.5,0))))))))+IF(L395&lt;=8,0,IF(L395&lt;=16,19,IF(L395&lt;=24,13,IF(L395&lt;=32,8,0))))-IF(L395&lt;=8,0,IF(L395&lt;=16,(L395-9)*0.425,IF(L395&lt;=24,(L395-17)*0.425,IF(L395&lt;=32,(L395-25)*0.425,0)))),0)+IF(F395="EČ",IF(L395=1,204,IF(L395=2,156.24,IF(L395=3,123.84,IF(L395=4,72,IF(L395=5,66,IF(L395=6,60,IF(L395=7,54,IF(L395=8,48,0))))))))+IF(L395&lt;=8,0,IF(L395&lt;=16,40,IF(L395&lt;=24,25,0)))-IF(L395&lt;=8,0,IF(L395&lt;=16,(L395-9)*1.02,IF(L395&lt;=24,(L395-17)*1.02,0))),0)+IF(F395="EČneol",IF(L395=1,68,IF(L395=2,51.69,IF(L395=3,40.61,IF(L395=4,13,IF(L395=5,12,IF(L395=6,11,IF(L395=7,10,IF(L395=8,9,0)))))))))+IF(F395="EŽ",IF(L395=1,68,IF(L395=2,47.6,IF(L395=3,36,IF(L395=4,18,IF(L395=5,16.5,IF(L395=6,15,IF(L395=7,13.5,IF(L395=8,12,0))))))))+IF(L395&lt;=8,0,IF(L395&lt;=16,10,IF(L395&lt;=24,6,0)))-IF(L395&lt;=8,0,IF(L395&lt;=16,(L395-9)*0.34,IF(L395&lt;=24,(L395-17)*0.34,0))),0)+IF(F395="PT",IF(L395=1,68,IF(L395=2,52.08,IF(L395=3,41.28,IF(L395=4,24,IF(L395=5,22,IF(L395=6,20,IF(L395=7,18,IF(L395=8,16,0))))))))+IF(L395&lt;=8,0,IF(L395&lt;=16,13,IF(L395&lt;=24,9,IF(L395&lt;=32,4,0))))-IF(L395&lt;=8,0,IF(L395&lt;=16,(L395-9)*0.34,IF(L395&lt;=24,(L395-17)*0.34,IF(L395&lt;=32,(L395-25)*0.34,0)))),0)+IF(F395="JOŽ",IF(L395=1,85,IF(L395=2,59.5,IF(L395=3,45,IF(L395=4,32.5,IF(L395=5,30,IF(L395=6,27.5,IF(L395=7,25,IF(L395=8,22.5,0))))))))+IF(L395&lt;=8,0,IF(L395&lt;=16,19,IF(L395&lt;=24,13,0)))-IF(L395&lt;=8,0,IF(L395&lt;=16,(L395-9)*0.425,IF(L395&lt;=24,(L395-17)*0.425,0))),0)+IF(F395="JPČ",IF(L395=1,68,IF(L395=2,47.6,IF(L395=3,36,IF(L395=4,26,IF(L395=5,24,IF(L395=6,22,IF(L395=7,20,IF(L395=8,18,0))))))))+IF(L395&lt;=8,0,IF(L395&lt;=16,13,IF(L395&lt;=24,9,0)))-IF(L395&lt;=8,0,IF(L395&lt;=16,(L395-9)*0.34,IF(L395&lt;=24,(L395-17)*0.34,0))),0)+IF(F395="JEČ",IF(L395=1,34,IF(L395=2,26.04,IF(L395=3,20.6,IF(L395=4,12,IF(L395=5,11,IF(L395=6,10,IF(L395=7,9,IF(L395=8,8,0))))))))+IF(L395&lt;=8,0,IF(L395&lt;=16,6,0))-IF(L395&lt;=8,0,IF(L395&lt;=16,(L395-9)*0.17,0)),0)+IF(F395="JEOF",IF(L395=1,34,IF(L395=2,26.04,IF(L395=3,20.6,IF(L395=4,12,IF(L395=5,11,IF(L395=6,10,IF(L395=7,9,IF(L395=8,8,0))))))))+IF(L395&lt;=8,0,IF(L395&lt;=16,6,0))-IF(L395&lt;=8,0,IF(L395&lt;=16,(L395-9)*0.17,0)),0)+IF(F395="JnPČ",IF(L395=1,51,IF(L395=2,35.7,IF(L395=3,27,IF(L395=4,19.5,IF(L395=5,18,IF(L395=6,16.5,IF(L395=7,15,IF(L395=8,13.5,0))))))))+IF(L395&lt;=8,0,IF(L395&lt;=16,10,0))-IF(L395&lt;=8,0,IF(L395&lt;=16,(L395-9)*0.255,0)),0)+IF(F395="JnEČ",IF(L395=1,25.5,IF(L395=2,19.53,IF(L395=3,15.48,IF(L395=4,9,IF(L395=5,8.25,IF(L395=6,7.5,IF(L395=7,6.75,IF(L395=8,6,0))))))))+IF(L395&lt;=8,0,IF(L395&lt;=16,5,0))-IF(L395&lt;=8,0,IF(L395&lt;=16,(L395-9)*0.1275,0)),0)+IF(F395="JčPČ",IF(L395=1,21.25,IF(L395=2,14.5,IF(L395=3,11.5,IF(L395=4,7,IF(L395=5,6.5,IF(L395=6,6,IF(L395=7,5.5,IF(L395=8,5,0))))))))+IF(L395&lt;=8,0,IF(L395&lt;=16,4,0))-IF(L395&lt;=8,0,IF(L395&lt;=16,(L395-9)*0.10625,0)),0)+IF(F395="JčEČ",IF(L395=1,17,IF(L395=2,13.02,IF(L395=3,10.32,IF(L395=4,6,IF(L395=5,5.5,IF(L395=6,5,IF(L395=7,4.5,IF(L395=8,4,0))))))))+IF(L395&lt;=8,0,IF(L395&lt;=16,3,0))-IF(L395&lt;=8,0,IF(L395&lt;=16,(L395-9)*0.085,0)),0)+IF(F395="NEAK",IF(L395=1,11.48,IF(L395=2,8.79,IF(L395=3,6.97,IF(L395=4,4.05,IF(L395=5,3.71,IF(L395=6,3.38,IF(L395=7,3.04,IF(L395=8,2.7,0))))))))+IF(L395&lt;=8,0,IF(L395&lt;=16,2,IF(L395&lt;=24,1.3,0)))-IF(L395&lt;=8,0,IF(L395&lt;=16,(L395-9)*0.0574,IF(L395&lt;=24,(L395-17)*0.0574,0))),0))*IF(L395&lt;0,1,IF(OR(F395="PČ",F395="PŽ",F395="PT"),IF(J395&lt;32,J395/32,1),1))* IF(L395&lt;0,1,IF(OR(F395="EČ",F395="EŽ",F395="JOŽ",F395="JPČ",F395="NEAK"),IF(J395&lt;24,J395/24,1),1))*IF(L395&lt;0,1,IF(OR(F395="PČneol",F395="JEČ",F395="JEOF",F395="JnPČ",F395="JnEČ",F395="JčPČ",F395="JčEČ"),IF(J395&lt;16,J395/16,1),1))*IF(L395&lt;0,1,IF(F395="EČneol",IF(J395&lt;8,J395/8,1),1))</f>
        <v>0</v>
      </c>
      <c r="O395" s="9">
        <f t="shared" ref="O395:O404" si="151">IF(F395="OŽ",N395,IF(H395="Ne",IF(J395*0.3&lt;J395-L395,N395,0),IF(J395*0.1&lt;J395-L395,N395,0)))</f>
        <v>0</v>
      </c>
      <c r="P395" s="4">
        <f t="shared" ref="P395" si="152">IF(O395=0,0,IF(F395="OŽ",IF(L395&gt;35,0,IF(J395&gt;35,(36-L395)*1.836,((36-L395)-(36-J395))*1.836)),0)+IF(F395="PČ",IF(L395&gt;31,0,IF(J395&gt;31,(32-L395)*1.347,((32-L395)-(32-J395))*1.347)),0)+ IF(F395="PČneol",IF(L395&gt;15,0,IF(J395&gt;15,(16-L395)*0.255,((16-L395)-(16-J395))*0.255)),0)+IF(F395="PŽ",IF(L395&gt;31,0,IF(J395&gt;31,(32-L395)*0.255,((32-L395)-(32-J395))*0.255)),0)+IF(F395="EČ",IF(L395&gt;23,0,IF(J395&gt;23,(24-L395)*0.612,((24-L395)-(24-J395))*0.612)),0)+IF(F395="EČneol",IF(L395&gt;7,0,IF(J395&gt;7,(8-L395)*0.204,((8-L395)-(8-J395))*0.204)),0)+IF(F395="EŽ",IF(L395&gt;23,0,IF(J395&gt;23,(24-L395)*0.204,((24-L395)-(24-J395))*0.204)),0)+IF(F395="PT",IF(L395&gt;31,0,IF(J395&gt;31,(32-L395)*0.204,((32-L395)-(32-J395))*0.204)),0)+IF(F395="JOŽ",IF(L395&gt;23,0,IF(J395&gt;23,(24-L395)*0.255,((24-L395)-(24-J395))*0.255)),0)+IF(F395="JPČ",IF(L395&gt;23,0,IF(J395&gt;23,(24-L395)*0.204,((24-L395)-(24-J395))*0.204)),0)+IF(F395="JEČ",IF(L395&gt;15,0,IF(J395&gt;15,(16-L395)*0.102,((16-L395)-(16-J395))*0.102)),0)+IF(F395="JEOF",IF(L395&gt;15,0,IF(J395&gt;15,(16-L395)*0.102,((16-L395)-(16-J395))*0.102)),0)+IF(F395="JnPČ",IF(L395&gt;15,0,IF(J395&gt;15,(16-L395)*0.153,((16-L395)-(16-J395))*0.153)),0)+IF(F395="JnEČ",IF(L395&gt;15,0,IF(J395&gt;15,(16-L395)*0.0765,((16-L395)-(16-J395))*0.0765)),0)+IF(F395="JčPČ",IF(L395&gt;15,0,IF(J395&gt;15,(16-L395)*0.06375,((16-L395)-(16-J395))*0.06375)),0)+IF(F395="JčEČ",IF(L395&gt;15,0,IF(J395&gt;15,(16-L395)*0.051,((16-L395)-(16-J395))*0.051)),0)+IF(F395="NEAK",IF(L395&gt;23,0,IF(J395&gt;23,(24-L395)*0.03444,((24-L395)-(24-J395))*0.03444)),0))</f>
        <v>0</v>
      </c>
      <c r="Q395" s="11">
        <f t="shared" ref="Q395" si="153">IF(ISERROR(P395*100/N395),0,(P395*100/N395))</f>
        <v>0</v>
      </c>
      <c r="R395" s="10">
        <f t="shared" ref="R395:R404" si="154">IF(Q395&lt;=30,O395+P395,O395+O395*0.3)*IF(G395=1,0.4,IF(G395=2,0.75,IF(G395="1 (kas 4 m. 1 k. nerengiamos)",0.52,1)))*IF(D395="olimpinė",1,IF(M395="Ne",0.5,1))*IF(OR(A$5="Lietuvos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federacija"),IF(OR(J395&lt;8,K395&lt;16),0,1),1)*E395*IF(I395&lt;=1,1,1/I395)*IF(OR(A$5="Lietuvos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96" spans="1:18">
      <c r="A396" s="61">
        <v>2</v>
      </c>
      <c r="B396" s="61"/>
      <c r="C396" s="12"/>
      <c r="D396" s="61"/>
      <c r="E396" s="61"/>
      <c r="F396" s="61"/>
      <c r="G396" s="61"/>
      <c r="H396" s="61"/>
      <c r="I396" s="61"/>
      <c r="J396" s="61"/>
      <c r="K396" s="61"/>
      <c r="L396" s="61"/>
      <c r="M396" s="61"/>
      <c r="N396" s="3">
        <f t="shared" si="150"/>
        <v>0</v>
      </c>
      <c r="O396" s="9">
        <f t="shared" si="151"/>
        <v>0</v>
      </c>
      <c r="P396" s="4">
        <f t="shared" ref="P396:P404" si="155">IF(O396=0,0,IF(F396="OŽ",IF(L396&gt;35,0,IF(J396&gt;35,(36-L396)*1.836,((36-L396)-(36-J396))*1.836)),0)+IF(F396="PČ",IF(L396&gt;31,0,IF(J396&gt;31,(32-L396)*1.347,((32-L396)-(32-J396))*1.347)),0)+ IF(F396="PČneol",IF(L396&gt;15,0,IF(J396&gt;15,(16-L396)*0.255,((16-L396)-(16-J396))*0.255)),0)+IF(F396="PŽ",IF(L396&gt;31,0,IF(J396&gt;31,(32-L396)*0.255,((32-L396)-(32-J396))*0.255)),0)+IF(F396="EČ",IF(L396&gt;23,0,IF(J396&gt;23,(24-L396)*0.612,((24-L396)-(24-J396))*0.612)),0)+IF(F396="EČneol",IF(L396&gt;7,0,IF(J396&gt;7,(8-L396)*0.204,((8-L396)-(8-J396))*0.204)),0)+IF(F396="EŽ",IF(L396&gt;23,0,IF(J396&gt;23,(24-L396)*0.204,((24-L396)-(24-J396))*0.204)),0)+IF(F396="PT",IF(L396&gt;31,0,IF(J396&gt;31,(32-L396)*0.204,((32-L396)-(32-J396))*0.204)),0)+IF(F396="JOŽ",IF(L396&gt;23,0,IF(J396&gt;23,(24-L396)*0.255,((24-L396)-(24-J396))*0.255)),0)+IF(F396="JPČ",IF(L396&gt;23,0,IF(J396&gt;23,(24-L396)*0.204,((24-L396)-(24-J396))*0.204)),0)+IF(F396="JEČ",IF(L396&gt;15,0,IF(J396&gt;15,(16-L396)*0.102,((16-L396)-(16-J396))*0.102)),0)+IF(F396="JEOF",IF(L396&gt;15,0,IF(J396&gt;15,(16-L396)*0.102,((16-L396)-(16-J396))*0.102)),0)+IF(F396="JnPČ",IF(L396&gt;15,0,IF(J396&gt;15,(16-L396)*0.153,((16-L396)-(16-J396))*0.153)),0)+IF(F396="JnEČ",IF(L396&gt;15,0,IF(J396&gt;15,(16-L396)*0.0765,((16-L396)-(16-J396))*0.0765)),0)+IF(F396="JčPČ",IF(L396&gt;15,0,IF(J396&gt;15,(16-L396)*0.06375,((16-L396)-(16-J396))*0.06375)),0)+IF(F396="JčEČ",IF(L396&gt;15,0,IF(J396&gt;15,(16-L396)*0.051,((16-L396)-(16-J396))*0.051)),0)+IF(F396="NEAK",IF(L396&gt;23,0,IF(J396&gt;23,(24-L396)*0.03444,((24-L396)-(24-J396))*0.03444)),0))</f>
        <v>0</v>
      </c>
      <c r="Q396" s="11">
        <f t="shared" ref="Q396:Q404" si="156">IF(ISERROR(P396*100/N396),0,(P396*100/N396))</f>
        <v>0</v>
      </c>
      <c r="R396" s="10">
        <f t="shared" si="154"/>
        <v>0</v>
      </c>
    </row>
    <row r="397" spans="1:18">
      <c r="A397" s="61">
        <v>3</v>
      </c>
      <c r="B397" s="61"/>
      <c r="C397" s="12"/>
      <c r="D397" s="61"/>
      <c r="E397" s="61"/>
      <c r="F397" s="61"/>
      <c r="G397" s="61"/>
      <c r="H397" s="61"/>
      <c r="I397" s="61"/>
      <c r="J397" s="61"/>
      <c r="K397" s="61"/>
      <c r="L397" s="61"/>
      <c r="M397" s="61"/>
      <c r="N397" s="3">
        <f t="shared" si="150"/>
        <v>0</v>
      </c>
      <c r="O397" s="9">
        <f t="shared" si="151"/>
        <v>0</v>
      </c>
      <c r="P397" s="4">
        <f t="shared" si="155"/>
        <v>0</v>
      </c>
      <c r="Q397" s="11">
        <f t="shared" si="156"/>
        <v>0</v>
      </c>
      <c r="R397" s="10">
        <f t="shared" si="154"/>
        <v>0</v>
      </c>
    </row>
    <row r="398" spans="1:18">
      <c r="A398" s="61">
        <v>4</v>
      </c>
      <c r="B398" s="61"/>
      <c r="C398" s="12"/>
      <c r="D398" s="61"/>
      <c r="E398" s="61"/>
      <c r="F398" s="61"/>
      <c r="G398" s="61"/>
      <c r="H398" s="61"/>
      <c r="I398" s="61"/>
      <c r="J398" s="61"/>
      <c r="K398" s="61"/>
      <c r="L398" s="61"/>
      <c r="M398" s="61"/>
      <c r="N398" s="3">
        <f t="shared" si="150"/>
        <v>0</v>
      </c>
      <c r="O398" s="9">
        <f t="shared" si="151"/>
        <v>0</v>
      </c>
      <c r="P398" s="4">
        <f t="shared" si="155"/>
        <v>0</v>
      </c>
      <c r="Q398" s="11">
        <f t="shared" si="156"/>
        <v>0</v>
      </c>
      <c r="R398" s="10">
        <f t="shared" si="154"/>
        <v>0</v>
      </c>
    </row>
    <row r="399" spans="1:18">
      <c r="A399" s="61">
        <v>5</v>
      </c>
      <c r="B399" s="61"/>
      <c r="C399" s="12"/>
      <c r="D399" s="61"/>
      <c r="E399" s="61"/>
      <c r="F399" s="61"/>
      <c r="G399" s="61"/>
      <c r="H399" s="61"/>
      <c r="I399" s="61"/>
      <c r="J399" s="61"/>
      <c r="K399" s="61"/>
      <c r="L399" s="61"/>
      <c r="M399" s="61"/>
      <c r="N399" s="3">
        <f t="shared" si="150"/>
        <v>0</v>
      </c>
      <c r="O399" s="9">
        <f t="shared" si="151"/>
        <v>0</v>
      </c>
      <c r="P399" s="4">
        <f t="shared" si="155"/>
        <v>0</v>
      </c>
      <c r="Q399" s="11">
        <f t="shared" si="156"/>
        <v>0</v>
      </c>
      <c r="R399" s="10">
        <f t="shared" si="154"/>
        <v>0</v>
      </c>
    </row>
    <row r="400" spans="1:18">
      <c r="A400" s="61">
        <v>6</v>
      </c>
      <c r="B400" s="61"/>
      <c r="C400" s="12"/>
      <c r="D400" s="61"/>
      <c r="E400" s="61"/>
      <c r="F400" s="61"/>
      <c r="G400" s="61"/>
      <c r="H400" s="61"/>
      <c r="I400" s="61"/>
      <c r="J400" s="61"/>
      <c r="K400" s="61"/>
      <c r="L400" s="61"/>
      <c r="M400" s="61"/>
      <c r="N400" s="3">
        <f t="shared" si="150"/>
        <v>0</v>
      </c>
      <c r="O400" s="9">
        <f t="shared" si="151"/>
        <v>0</v>
      </c>
      <c r="P400" s="4">
        <f t="shared" si="155"/>
        <v>0</v>
      </c>
      <c r="Q400" s="11">
        <f t="shared" si="156"/>
        <v>0</v>
      </c>
      <c r="R400" s="10">
        <f t="shared" si="154"/>
        <v>0</v>
      </c>
    </row>
    <row r="401" spans="1:18">
      <c r="A401" s="61">
        <v>7</v>
      </c>
      <c r="B401" s="61"/>
      <c r="C401" s="12"/>
      <c r="D401" s="61"/>
      <c r="E401" s="61"/>
      <c r="F401" s="61"/>
      <c r="G401" s="61"/>
      <c r="H401" s="61"/>
      <c r="I401" s="61"/>
      <c r="J401" s="61"/>
      <c r="K401" s="61"/>
      <c r="L401" s="61"/>
      <c r="M401" s="61"/>
      <c r="N401" s="3">
        <f t="shared" si="150"/>
        <v>0</v>
      </c>
      <c r="O401" s="9">
        <f t="shared" si="151"/>
        <v>0</v>
      </c>
      <c r="P401" s="4">
        <f t="shared" si="155"/>
        <v>0</v>
      </c>
      <c r="Q401" s="11">
        <f t="shared" si="156"/>
        <v>0</v>
      </c>
      <c r="R401" s="10">
        <f t="shared" si="154"/>
        <v>0</v>
      </c>
    </row>
    <row r="402" spans="1:18">
      <c r="A402" s="61">
        <v>8</v>
      </c>
      <c r="B402" s="61"/>
      <c r="C402" s="12"/>
      <c r="D402" s="61"/>
      <c r="E402" s="61"/>
      <c r="F402" s="61"/>
      <c r="G402" s="61"/>
      <c r="H402" s="61"/>
      <c r="I402" s="61"/>
      <c r="J402" s="61"/>
      <c r="K402" s="61"/>
      <c r="L402" s="61"/>
      <c r="M402" s="61"/>
      <c r="N402" s="3">
        <f t="shared" si="150"/>
        <v>0</v>
      </c>
      <c r="O402" s="9">
        <f t="shared" si="151"/>
        <v>0</v>
      </c>
      <c r="P402" s="4">
        <f t="shared" si="155"/>
        <v>0</v>
      </c>
      <c r="Q402" s="11">
        <f t="shared" si="156"/>
        <v>0</v>
      </c>
      <c r="R402" s="10">
        <f t="shared" si="154"/>
        <v>0</v>
      </c>
    </row>
    <row r="403" spans="1:18">
      <c r="A403" s="61">
        <v>9</v>
      </c>
      <c r="B403" s="61"/>
      <c r="C403" s="12"/>
      <c r="D403" s="61"/>
      <c r="E403" s="61"/>
      <c r="F403" s="61"/>
      <c r="G403" s="61"/>
      <c r="H403" s="61"/>
      <c r="I403" s="61"/>
      <c r="J403" s="61"/>
      <c r="K403" s="61"/>
      <c r="L403" s="61"/>
      <c r="M403" s="61"/>
      <c r="N403" s="3">
        <f t="shared" si="150"/>
        <v>0</v>
      </c>
      <c r="O403" s="9">
        <f t="shared" si="151"/>
        <v>0</v>
      </c>
      <c r="P403" s="4">
        <f t="shared" si="155"/>
        <v>0</v>
      </c>
      <c r="Q403" s="11">
        <f t="shared" si="156"/>
        <v>0</v>
      </c>
      <c r="R403" s="10">
        <f t="shared" si="154"/>
        <v>0</v>
      </c>
    </row>
    <row r="404" spans="1:18">
      <c r="A404" s="61">
        <v>10</v>
      </c>
      <c r="B404" s="61"/>
      <c r="C404" s="12"/>
      <c r="D404" s="61"/>
      <c r="E404" s="61"/>
      <c r="F404" s="61"/>
      <c r="G404" s="61"/>
      <c r="H404" s="61"/>
      <c r="I404" s="61"/>
      <c r="J404" s="61"/>
      <c r="K404" s="61"/>
      <c r="L404" s="61"/>
      <c r="M404" s="61"/>
      <c r="N404" s="3">
        <f t="shared" si="150"/>
        <v>0</v>
      </c>
      <c r="O404" s="9">
        <f t="shared" si="151"/>
        <v>0</v>
      </c>
      <c r="P404" s="4">
        <f t="shared" si="155"/>
        <v>0</v>
      </c>
      <c r="Q404" s="11">
        <f t="shared" si="156"/>
        <v>0</v>
      </c>
      <c r="R404" s="10">
        <f t="shared" si="154"/>
        <v>0</v>
      </c>
    </row>
    <row r="405" spans="1:18">
      <c r="A405" s="64" t="s">
        <v>34</v>
      </c>
      <c r="B405" s="65"/>
      <c r="C405" s="65"/>
      <c r="D405" s="65"/>
      <c r="E405" s="65"/>
      <c r="F405" s="65"/>
      <c r="G405" s="65"/>
      <c r="H405" s="65"/>
      <c r="I405" s="65"/>
      <c r="J405" s="65"/>
      <c r="K405" s="65"/>
      <c r="L405" s="65"/>
      <c r="M405" s="65"/>
      <c r="N405" s="65"/>
      <c r="O405" s="65"/>
      <c r="P405" s="65"/>
      <c r="Q405" s="66"/>
      <c r="R405" s="10">
        <f>SUM(R395:R404)</f>
        <v>0</v>
      </c>
    </row>
    <row r="406" spans="1:18" ht="15.75">
      <c r="A406" s="24" t="s">
        <v>67</v>
      </c>
      <c r="B406" s="24"/>
      <c r="C406" s="15"/>
      <c r="D406" s="15"/>
      <c r="E406" s="15"/>
      <c r="F406" s="15"/>
      <c r="G406" s="15"/>
      <c r="H406" s="15"/>
      <c r="I406" s="15"/>
      <c r="J406" s="15"/>
      <c r="K406" s="15"/>
      <c r="L406" s="15"/>
      <c r="M406" s="15"/>
      <c r="N406" s="15"/>
      <c r="O406" s="15"/>
      <c r="P406" s="15"/>
      <c r="Q406" s="15"/>
      <c r="R406" s="16"/>
    </row>
    <row r="407" spans="1:18">
      <c r="A407" s="49" t="s">
        <v>41</v>
      </c>
      <c r="B407" s="49"/>
      <c r="C407" s="49"/>
      <c r="D407" s="49"/>
      <c r="E407" s="49"/>
      <c r="F407" s="49"/>
      <c r="G407" s="49"/>
      <c r="H407" s="49"/>
      <c r="I407" s="49"/>
      <c r="J407" s="15"/>
      <c r="K407" s="15"/>
      <c r="L407" s="15"/>
      <c r="M407" s="15"/>
      <c r="N407" s="15"/>
      <c r="O407" s="15"/>
      <c r="P407" s="15"/>
      <c r="Q407" s="15"/>
      <c r="R407" s="16"/>
    </row>
    <row r="408" spans="1:18" s="8" customFormat="1">
      <c r="A408" s="49"/>
      <c r="B408" s="49"/>
      <c r="C408" s="49"/>
      <c r="D408" s="49"/>
      <c r="E408" s="49"/>
      <c r="F408" s="49"/>
      <c r="G408" s="49"/>
      <c r="H408" s="49"/>
      <c r="I408" s="49"/>
      <c r="J408" s="15"/>
      <c r="K408" s="15"/>
      <c r="L408" s="15"/>
      <c r="M408" s="15"/>
      <c r="N408" s="15"/>
      <c r="O408" s="15"/>
      <c r="P408" s="15"/>
      <c r="Q408" s="15"/>
      <c r="R408" s="16"/>
    </row>
    <row r="409" spans="1:18">
      <c r="A409" s="67" t="s">
        <v>66</v>
      </c>
      <c r="B409" s="68"/>
      <c r="C409" s="68"/>
      <c r="D409" s="68"/>
      <c r="E409" s="68"/>
      <c r="F409" s="68"/>
      <c r="G409" s="68"/>
      <c r="H409" s="68"/>
      <c r="I409" s="68"/>
      <c r="J409" s="68"/>
      <c r="K409" s="68"/>
      <c r="L409" s="68"/>
      <c r="M409" s="68"/>
      <c r="N409" s="68"/>
      <c r="O409" s="68"/>
      <c r="P409" s="68"/>
      <c r="Q409" s="57"/>
      <c r="R409" s="8"/>
    </row>
    <row r="410" spans="1:18" ht="18">
      <c r="A410" s="69" t="s">
        <v>27</v>
      </c>
      <c r="B410" s="70"/>
      <c r="C410" s="70"/>
      <c r="D410" s="50"/>
      <c r="E410" s="50"/>
      <c r="F410" s="50"/>
      <c r="G410" s="50"/>
      <c r="H410" s="50"/>
      <c r="I410" s="50"/>
      <c r="J410" s="50"/>
      <c r="K410" s="50"/>
      <c r="L410" s="50"/>
      <c r="M410" s="50"/>
      <c r="N410" s="50"/>
      <c r="O410" s="50"/>
      <c r="P410" s="50"/>
      <c r="Q410" s="57"/>
      <c r="R410" s="8"/>
    </row>
    <row r="411" spans="1:18">
      <c r="A411" s="67" t="s">
        <v>38</v>
      </c>
      <c r="B411" s="68"/>
      <c r="C411" s="68"/>
      <c r="D411" s="68"/>
      <c r="E411" s="68"/>
      <c r="F411" s="68"/>
      <c r="G411" s="68"/>
      <c r="H411" s="68"/>
      <c r="I411" s="68"/>
      <c r="J411" s="68"/>
      <c r="K411" s="68"/>
      <c r="L411" s="68"/>
      <c r="M411" s="68"/>
      <c r="N411" s="68"/>
      <c r="O411" s="68"/>
      <c r="P411" s="68"/>
      <c r="Q411" s="57"/>
      <c r="R411" s="8"/>
    </row>
    <row r="412" spans="1:18">
      <c r="A412" s="61">
        <v>1</v>
      </c>
      <c r="B412" s="61"/>
      <c r="C412" s="12"/>
      <c r="D412" s="61"/>
      <c r="E412" s="61"/>
      <c r="F412" s="61"/>
      <c r="G412" s="61"/>
      <c r="H412" s="61"/>
      <c r="I412" s="61"/>
      <c r="J412" s="61"/>
      <c r="K412" s="61"/>
      <c r="L412" s="61"/>
      <c r="M412" s="61"/>
      <c r="N412" s="3">
        <f t="shared" ref="N412:N421" si="157">(IF(F412="OŽ",IF(L412=1,550.8,IF(L412=2,426.38,IF(L412=3,342.14,IF(L412=4,181.44,IF(L412=5,168.48,IF(L412=6,155.52,IF(L412=7,148.5,IF(L412=8,144,0))))))))+IF(L412&lt;=8,0,IF(L412&lt;=16,137.7,IF(L412&lt;=24,108,IF(L412&lt;=32,80.1,IF(L412&lt;=36,52.2,0)))))-IF(L412&lt;=8,0,IF(L412&lt;=16,(L412-9)*2.754,IF(L412&lt;=24,(L412-17)* 2.754,IF(L412&lt;=32,(L412-25)* 2.754,IF(L412&lt;=36,(L412-33)*2.754,0))))),0)+IF(F412="PČ",IF(L412=1,449,IF(L412=2,314.6,IF(L412=3,238,IF(L412=4,172,IF(L412=5,159,IF(L412=6,145,IF(L412=7,132,IF(L412=8,119,0))))))))+IF(L412&lt;=8,0,IF(L412&lt;=16,88,IF(L412&lt;=24,55,IF(L412&lt;=32,22,0))))-IF(L412&lt;=8,0,IF(L412&lt;=16,(L412-9)*2.245,IF(L412&lt;=24,(L412-17)*2.245,IF(L412&lt;=32,(L412-25)*2.245,0)))),0)+IF(F412="PČneol",IF(L412=1,85,IF(L412=2,64.61,IF(L412=3,50.76,IF(L412=4,16.25,IF(L412=5,15,IF(L412=6,13.75,IF(L412=7,12.5,IF(L412=8,11.25,0))))))))+IF(L412&lt;=8,0,IF(L412&lt;=16,9,0))-IF(L412&lt;=8,0,IF(L412&lt;=16,(L412-9)*0.425,0)),0)+IF(F412="PŽ",IF(L412=1,85,IF(L412=2,59.5,IF(L412=3,45,IF(L412=4,32.5,IF(L412=5,30,IF(L412=6,27.5,IF(L412=7,25,IF(L412=8,22.5,0))))))))+IF(L412&lt;=8,0,IF(L412&lt;=16,19,IF(L412&lt;=24,13,IF(L412&lt;=32,8,0))))-IF(L412&lt;=8,0,IF(L412&lt;=16,(L412-9)*0.425,IF(L412&lt;=24,(L412-17)*0.425,IF(L412&lt;=32,(L412-25)*0.425,0)))),0)+IF(F412="EČ",IF(L412=1,204,IF(L412=2,156.24,IF(L412=3,123.84,IF(L412=4,72,IF(L412=5,66,IF(L412=6,60,IF(L412=7,54,IF(L412=8,48,0))))))))+IF(L412&lt;=8,0,IF(L412&lt;=16,40,IF(L412&lt;=24,25,0)))-IF(L412&lt;=8,0,IF(L412&lt;=16,(L412-9)*1.02,IF(L412&lt;=24,(L412-17)*1.02,0))),0)+IF(F412="EČneol",IF(L412=1,68,IF(L412=2,51.69,IF(L412=3,40.61,IF(L412=4,13,IF(L412=5,12,IF(L412=6,11,IF(L412=7,10,IF(L412=8,9,0)))))))))+IF(F412="EŽ",IF(L412=1,68,IF(L412=2,47.6,IF(L412=3,36,IF(L412=4,18,IF(L412=5,16.5,IF(L412=6,15,IF(L412=7,13.5,IF(L412=8,12,0))))))))+IF(L412&lt;=8,0,IF(L412&lt;=16,10,IF(L412&lt;=24,6,0)))-IF(L412&lt;=8,0,IF(L412&lt;=16,(L412-9)*0.34,IF(L412&lt;=24,(L412-17)*0.34,0))),0)+IF(F412="PT",IF(L412=1,68,IF(L412=2,52.08,IF(L412=3,41.28,IF(L412=4,24,IF(L412=5,22,IF(L412=6,20,IF(L412=7,18,IF(L412=8,16,0))))))))+IF(L412&lt;=8,0,IF(L412&lt;=16,13,IF(L412&lt;=24,9,IF(L412&lt;=32,4,0))))-IF(L412&lt;=8,0,IF(L412&lt;=16,(L412-9)*0.34,IF(L412&lt;=24,(L412-17)*0.34,IF(L412&lt;=32,(L412-25)*0.34,0)))),0)+IF(F412="JOŽ",IF(L412=1,85,IF(L412=2,59.5,IF(L412=3,45,IF(L412=4,32.5,IF(L412=5,30,IF(L412=6,27.5,IF(L412=7,25,IF(L412=8,22.5,0))))))))+IF(L412&lt;=8,0,IF(L412&lt;=16,19,IF(L412&lt;=24,13,0)))-IF(L412&lt;=8,0,IF(L412&lt;=16,(L412-9)*0.425,IF(L412&lt;=24,(L412-17)*0.425,0))),0)+IF(F412="JPČ",IF(L412=1,68,IF(L412=2,47.6,IF(L412=3,36,IF(L412=4,26,IF(L412=5,24,IF(L412=6,22,IF(L412=7,20,IF(L412=8,18,0))))))))+IF(L412&lt;=8,0,IF(L412&lt;=16,13,IF(L412&lt;=24,9,0)))-IF(L412&lt;=8,0,IF(L412&lt;=16,(L412-9)*0.34,IF(L412&lt;=24,(L412-17)*0.34,0))),0)+IF(F412="JEČ",IF(L412=1,34,IF(L412=2,26.04,IF(L412=3,20.6,IF(L412=4,12,IF(L412=5,11,IF(L412=6,10,IF(L412=7,9,IF(L412=8,8,0))))))))+IF(L412&lt;=8,0,IF(L412&lt;=16,6,0))-IF(L412&lt;=8,0,IF(L412&lt;=16,(L412-9)*0.17,0)),0)+IF(F412="JEOF",IF(L412=1,34,IF(L412=2,26.04,IF(L412=3,20.6,IF(L412=4,12,IF(L412=5,11,IF(L412=6,10,IF(L412=7,9,IF(L412=8,8,0))))))))+IF(L412&lt;=8,0,IF(L412&lt;=16,6,0))-IF(L412&lt;=8,0,IF(L412&lt;=16,(L412-9)*0.17,0)),0)+IF(F412="JnPČ",IF(L412=1,51,IF(L412=2,35.7,IF(L412=3,27,IF(L412=4,19.5,IF(L412=5,18,IF(L412=6,16.5,IF(L412=7,15,IF(L412=8,13.5,0))))))))+IF(L412&lt;=8,0,IF(L412&lt;=16,10,0))-IF(L412&lt;=8,0,IF(L412&lt;=16,(L412-9)*0.255,0)),0)+IF(F412="JnEČ",IF(L412=1,25.5,IF(L412=2,19.53,IF(L412=3,15.48,IF(L412=4,9,IF(L412=5,8.25,IF(L412=6,7.5,IF(L412=7,6.75,IF(L412=8,6,0))))))))+IF(L412&lt;=8,0,IF(L412&lt;=16,5,0))-IF(L412&lt;=8,0,IF(L412&lt;=16,(L412-9)*0.1275,0)),0)+IF(F412="JčPČ",IF(L412=1,21.25,IF(L412=2,14.5,IF(L412=3,11.5,IF(L412=4,7,IF(L412=5,6.5,IF(L412=6,6,IF(L412=7,5.5,IF(L412=8,5,0))))))))+IF(L412&lt;=8,0,IF(L412&lt;=16,4,0))-IF(L412&lt;=8,0,IF(L412&lt;=16,(L412-9)*0.10625,0)),0)+IF(F412="JčEČ",IF(L412=1,17,IF(L412=2,13.02,IF(L412=3,10.32,IF(L412=4,6,IF(L412=5,5.5,IF(L412=6,5,IF(L412=7,4.5,IF(L412=8,4,0))))))))+IF(L412&lt;=8,0,IF(L412&lt;=16,3,0))-IF(L412&lt;=8,0,IF(L412&lt;=16,(L412-9)*0.085,0)),0)+IF(F412="NEAK",IF(L412=1,11.48,IF(L412=2,8.79,IF(L412=3,6.97,IF(L412=4,4.05,IF(L412=5,3.71,IF(L412=6,3.38,IF(L412=7,3.04,IF(L412=8,2.7,0))))))))+IF(L412&lt;=8,0,IF(L412&lt;=16,2,IF(L412&lt;=24,1.3,0)))-IF(L412&lt;=8,0,IF(L412&lt;=16,(L412-9)*0.0574,IF(L412&lt;=24,(L412-17)*0.0574,0))),0))*IF(L412&lt;0,1,IF(OR(F412="PČ",F412="PŽ",F412="PT"),IF(J412&lt;32,J412/32,1),1))* IF(L412&lt;0,1,IF(OR(F412="EČ",F412="EŽ",F412="JOŽ",F412="JPČ",F412="NEAK"),IF(J412&lt;24,J412/24,1),1))*IF(L412&lt;0,1,IF(OR(F412="PČneol",F412="JEČ",F412="JEOF",F412="JnPČ",F412="JnEČ",F412="JčPČ",F412="JčEČ"),IF(J412&lt;16,J412/16,1),1))*IF(L412&lt;0,1,IF(F412="EČneol",IF(J412&lt;8,J412/8,1),1))</f>
        <v>0</v>
      </c>
      <c r="O412" s="9">
        <f t="shared" ref="O412:O421" si="158">IF(F412="OŽ",N412,IF(H412="Ne",IF(J412*0.3&lt;J412-L412,N412,0),IF(J412*0.1&lt;J412-L412,N412,0)))</f>
        <v>0</v>
      </c>
      <c r="P412" s="4">
        <f t="shared" ref="P412" si="159">IF(O412=0,0,IF(F412="OŽ",IF(L412&gt;35,0,IF(J412&gt;35,(36-L412)*1.836,((36-L412)-(36-J412))*1.836)),0)+IF(F412="PČ",IF(L412&gt;31,0,IF(J412&gt;31,(32-L412)*1.347,((32-L412)-(32-J412))*1.347)),0)+ IF(F412="PČneol",IF(L412&gt;15,0,IF(J412&gt;15,(16-L412)*0.255,((16-L412)-(16-J412))*0.255)),0)+IF(F412="PŽ",IF(L412&gt;31,0,IF(J412&gt;31,(32-L412)*0.255,((32-L412)-(32-J412))*0.255)),0)+IF(F412="EČ",IF(L412&gt;23,0,IF(J412&gt;23,(24-L412)*0.612,((24-L412)-(24-J412))*0.612)),0)+IF(F412="EČneol",IF(L412&gt;7,0,IF(J412&gt;7,(8-L412)*0.204,((8-L412)-(8-J412))*0.204)),0)+IF(F412="EŽ",IF(L412&gt;23,0,IF(J412&gt;23,(24-L412)*0.204,((24-L412)-(24-J412))*0.204)),0)+IF(F412="PT",IF(L412&gt;31,0,IF(J412&gt;31,(32-L412)*0.204,((32-L412)-(32-J412))*0.204)),0)+IF(F412="JOŽ",IF(L412&gt;23,0,IF(J412&gt;23,(24-L412)*0.255,((24-L412)-(24-J412))*0.255)),0)+IF(F412="JPČ",IF(L412&gt;23,0,IF(J412&gt;23,(24-L412)*0.204,((24-L412)-(24-J412))*0.204)),0)+IF(F412="JEČ",IF(L412&gt;15,0,IF(J412&gt;15,(16-L412)*0.102,((16-L412)-(16-J412))*0.102)),0)+IF(F412="JEOF",IF(L412&gt;15,0,IF(J412&gt;15,(16-L412)*0.102,((16-L412)-(16-J412))*0.102)),0)+IF(F412="JnPČ",IF(L412&gt;15,0,IF(J412&gt;15,(16-L412)*0.153,((16-L412)-(16-J412))*0.153)),0)+IF(F412="JnEČ",IF(L412&gt;15,0,IF(J412&gt;15,(16-L412)*0.0765,((16-L412)-(16-J412))*0.0765)),0)+IF(F412="JčPČ",IF(L412&gt;15,0,IF(J412&gt;15,(16-L412)*0.06375,((16-L412)-(16-J412))*0.06375)),0)+IF(F412="JčEČ",IF(L412&gt;15,0,IF(J412&gt;15,(16-L412)*0.051,((16-L412)-(16-J412))*0.051)),0)+IF(F412="NEAK",IF(L412&gt;23,0,IF(J412&gt;23,(24-L412)*0.03444,((24-L412)-(24-J412))*0.03444)),0))</f>
        <v>0</v>
      </c>
      <c r="Q412" s="11">
        <f t="shared" ref="Q412" si="160">IF(ISERROR(P412*100/N412),0,(P412*100/N412))</f>
        <v>0</v>
      </c>
      <c r="R412" s="10">
        <f t="shared" ref="R412:R421" si="161">IF(Q412&lt;=30,O412+P412,O412+O412*0.3)*IF(G412=1,0.4,IF(G412=2,0.75,IF(G412="1 (kas 4 m. 1 k. nerengiamos)",0.52,1)))*IF(D412="olimpinė",1,IF(M412="Ne",0.5,1))*IF(OR(A$5="Lietuvos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federacija"),IF(OR(J412&lt;8,K412&lt;16),0,1),1)*E412*IF(I412&lt;=1,1,1/I412)*IF(OR(A$5="Lietuvos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13" spans="1:18">
      <c r="A413" s="61">
        <v>2</v>
      </c>
      <c r="B413" s="61"/>
      <c r="C413" s="12"/>
      <c r="D413" s="61"/>
      <c r="E413" s="61"/>
      <c r="F413" s="61"/>
      <c r="G413" s="61"/>
      <c r="H413" s="61"/>
      <c r="I413" s="61"/>
      <c r="J413" s="61"/>
      <c r="K413" s="61"/>
      <c r="L413" s="61"/>
      <c r="M413" s="61"/>
      <c r="N413" s="3">
        <f t="shared" si="157"/>
        <v>0</v>
      </c>
      <c r="O413" s="9">
        <f t="shared" si="158"/>
        <v>0</v>
      </c>
      <c r="P413" s="4">
        <f t="shared" ref="P413:P421" si="162">IF(O413=0,0,IF(F413="OŽ",IF(L413&gt;35,0,IF(J413&gt;35,(36-L413)*1.836,((36-L413)-(36-J413))*1.836)),0)+IF(F413="PČ",IF(L413&gt;31,0,IF(J413&gt;31,(32-L413)*1.347,((32-L413)-(32-J413))*1.347)),0)+ IF(F413="PČneol",IF(L413&gt;15,0,IF(J413&gt;15,(16-L413)*0.255,((16-L413)-(16-J413))*0.255)),0)+IF(F413="PŽ",IF(L413&gt;31,0,IF(J413&gt;31,(32-L413)*0.255,((32-L413)-(32-J413))*0.255)),0)+IF(F413="EČ",IF(L413&gt;23,0,IF(J413&gt;23,(24-L413)*0.612,((24-L413)-(24-J413))*0.612)),0)+IF(F413="EČneol",IF(L413&gt;7,0,IF(J413&gt;7,(8-L413)*0.204,((8-L413)-(8-J413))*0.204)),0)+IF(F413="EŽ",IF(L413&gt;23,0,IF(J413&gt;23,(24-L413)*0.204,((24-L413)-(24-J413))*0.204)),0)+IF(F413="PT",IF(L413&gt;31,0,IF(J413&gt;31,(32-L413)*0.204,((32-L413)-(32-J413))*0.204)),0)+IF(F413="JOŽ",IF(L413&gt;23,0,IF(J413&gt;23,(24-L413)*0.255,((24-L413)-(24-J413))*0.255)),0)+IF(F413="JPČ",IF(L413&gt;23,0,IF(J413&gt;23,(24-L413)*0.204,((24-L413)-(24-J413))*0.204)),0)+IF(F413="JEČ",IF(L413&gt;15,0,IF(J413&gt;15,(16-L413)*0.102,((16-L413)-(16-J413))*0.102)),0)+IF(F413="JEOF",IF(L413&gt;15,0,IF(J413&gt;15,(16-L413)*0.102,((16-L413)-(16-J413))*0.102)),0)+IF(F413="JnPČ",IF(L413&gt;15,0,IF(J413&gt;15,(16-L413)*0.153,((16-L413)-(16-J413))*0.153)),0)+IF(F413="JnEČ",IF(L413&gt;15,0,IF(J413&gt;15,(16-L413)*0.0765,((16-L413)-(16-J413))*0.0765)),0)+IF(F413="JčPČ",IF(L413&gt;15,0,IF(J413&gt;15,(16-L413)*0.06375,((16-L413)-(16-J413))*0.06375)),0)+IF(F413="JčEČ",IF(L413&gt;15,0,IF(J413&gt;15,(16-L413)*0.051,((16-L413)-(16-J413))*0.051)),0)+IF(F413="NEAK",IF(L413&gt;23,0,IF(J413&gt;23,(24-L413)*0.03444,((24-L413)-(24-J413))*0.03444)),0))</f>
        <v>0</v>
      </c>
      <c r="Q413" s="11">
        <f t="shared" ref="Q413:Q421" si="163">IF(ISERROR(P413*100/N413),0,(P413*100/N413))</f>
        <v>0</v>
      </c>
      <c r="R413" s="10">
        <f t="shared" si="161"/>
        <v>0</v>
      </c>
    </row>
    <row r="414" spans="1:18">
      <c r="A414" s="61">
        <v>3</v>
      </c>
      <c r="B414" s="61"/>
      <c r="C414" s="12"/>
      <c r="D414" s="61"/>
      <c r="E414" s="61"/>
      <c r="F414" s="61"/>
      <c r="G414" s="61"/>
      <c r="H414" s="61"/>
      <c r="I414" s="61"/>
      <c r="J414" s="61"/>
      <c r="K414" s="61"/>
      <c r="L414" s="61"/>
      <c r="M414" s="61"/>
      <c r="N414" s="3">
        <f t="shared" si="157"/>
        <v>0</v>
      </c>
      <c r="O414" s="9">
        <f t="shared" si="158"/>
        <v>0</v>
      </c>
      <c r="P414" s="4">
        <f t="shared" si="162"/>
        <v>0</v>
      </c>
      <c r="Q414" s="11">
        <f t="shared" si="163"/>
        <v>0</v>
      </c>
      <c r="R414" s="10">
        <f t="shared" si="161"/>
        <v>0</v>
      </c>
    </row>
    <row r="415" spans="1:18">
      <c r="A415" s="61">
        <v>4</v>
      </c>
      <c r="B415" s="61"/>
      <c r="C415" s="12"/>
      <c r="D415" s="61"/>
      <c r="E415" s="61"/>
      <c r="F415" s="61"/>
      <c r="G415" s="61"/>
      <c r="H415" s="61"/>
      <c r="I415" s="61"/>
      <c r="J415" s="61"/>
      <c r="K415" s="61"/>
      <c r="L415" s="61"/>
      <c r="M415" s="61"/>
      <c r="N415" s="3">
        <f t="shared" si="157"/>
        <v>0</v>
      </c>
      <c r="O415" s="9">
        <f t="shared" si="158"/>
        <v>0</v>
      </c>
      <c r="P415" s="4">
        <f t="shared" si="162"/>
        <v>0</v>
      </c>
      <c r="Q415" s="11">
        <f t="shared" si="163"/>
        <v>0</v>
      </c>
      <c r="R415" s="10">
        <f t="shared" si="161"/>
        <v>0</v>
      </c>
    </row>
    <row r="416" spans="1:18">
      <c r="A416" s="61">
        <v>5</v>
      </c>
      <c r="B416" s="61"/>
      <c r="C416" s="12"/>
      <c r="D416" s="61"/>
      <c r="E416" s="61"/>
      <c r="F416" s="61"/>
      <c r="G416" s="61"/>
      <c r="H416" s="61"/>
      <c r="I416" s="61"/>
      <c r="J416" s="61"/>
      <c r="K416" s="61"/>
      <c r="L416" s="61"/>
      <c r="M416" s="61"/>
      <c r="N416" s="3">
        <f t="shared" si="157"/>
        <v>0</v>
      </c>
      <c r="O416" s="9">
        <f t="shared" si="158"/>
        <v>0</v>
      </c>
      <c r="P416" s="4">
        <f t="shared" si="162"/>
        <v>0</v>
      </c>
      <c r="Q416" s="11">
        <f t="shared" si="163"/>
        <v>0</v>
      </c>
      <c r="R416" s="10">
        <f t="shared" si="161"/>
        <v>0</v>
      </c>
    </row>
    <row r="417" spans="1:18">
      <c r="A417" s="61">
        <v>6</v>
      </c>
      <c r="B417" s="61"/>
      <c r="C417" s="12"/>
      <c r="D417" s="61"/>
      <c r="E417" s="61"/>
      <c r="F417" s="61"/>
      <c r="G417" s="61"/>
      <c r="H417" s="61"/>
      <c r="I417" s="61"/>
      <c r="J417" s="61"/>
      <c r="K417" s="61"/>
      <c r="L417" s="61"/>
      <c r="M417" s="61"/>
      <c r="N417" s="3">
        <f t="shared" si="157"/>
        <v>0</v>
      </c>
      <c r="O417" s="9">
        <f t="shared" si="158"/>
        <v>0</v>
      </c>
      <c r="P417" s="4">
        <f t="shared" si="162"/>
        <v>0</v>
      </c>
      <c r="Q417" s="11">
        <f t="shared" si="163"/>
        <v>0</v>
      </c>
      <c r="R417" s="10">
        <f t="shared" si="161"/>
        <v>0</v>
      </c>
    </row>
    <row r="418" spans="1:18">
      <c r="A418" s="61">
        <v>7</v>
      </c>
      <c r="B418" s="61"/>
      <c r="C418" s="12"/>
      <c r="D418" s="61"/>
      <c r="E418" s="61"/>
      <c r="F418" s="61"/>
      <c r="G418" s="61"/>
      <c r="H418" s="61"/>
      <c r="I418" s="61"/>
      <c r="J418" s="61"/>
      <c r="K418" s="61"/>
      <c r="L418" s="61"/>
      <c r="M418" s="61"/>
      <c r="N418" s="3">
        <f t="shared" si="157"/>
        <v>0</v>
      </c>
      <c r="O418" s="9">
        <f t="shared" si="158"/>
        <v>0</v>
      </c>
      <c r="P418" s="4">
        <f t="shared" si="162"/>
        <v>0</v>
      </c>
      <c r="Q418" s="11">
        <f t="shared" si="163"/>
        <v>0</v>
      </c>
      <c r="R418" s="10">
        <f t="shared" si="161"/>
        <v>0</v>
      </c>
    </row>
    <row r="419" spans="1:18">
      <c r="A419" s="61">
        <v>8</v>
      </c>
      <c r="B419" s="61"/>
      <c r="C419" s="12"/>
      <c r="D419" s="61"/>
      <c r="E419" s="61"/>
      <c r="F419" s="61"/>
      <c r="G419" s="61"/>
      <c r="H419" s="61"/>
      <c r="I419" s="61"/>
      <c r="J419" s="61"/>
      <c r="K419" s="61"/>
      <c r="L419" s="61"/>
      <c r="M419" s="61"/>
      <c r="N419" s="3">
        <f t="shared" si="157"/>
        <v>0</v>
      </c>
      <c r="O419" s="9">
        <f t="shared" si="158"/>
        <v>0</v>
      </c>
      <c r="P419" s="4">
        <f t="shared" si="162"/>
        <v>0</v>
      </c>
      <c r="Q419" s="11">
        <f t="shared" si="163"/>
        <v>0</v>
      </c>
      <c r="R419" s="10">
        <f t="shared" si="161"/>
        <v>0</v>
      </c>
    </row>
    <row r="420" spans="1:18">
      <c r="A420" s="61">
        <v>9</v>
      </c>
      <c r="B420" s="61"/>
      <c r="C420" s="12"/>
      <c r="D420" s="61"/>
      <c r="E420" s="61"/>
      <c r="F420" s="61"/>
      <c r="G420" s="61"/>
      <c r="H420" s="61"/>
      <c r="I420" s="61"/>
      <c r="J420" s="61"/>
      <c r="K420" s="61"/>
      <c r="L420" s="61"/>
      <c r="M420" s="61"/>
      <c r="N420" s="3">
        <f t="shared" si="157"/>
        <v>0</v>
      </c>
      <c r="O420" s="9">
        <f t="shared" si="158"/>
        <v>0</v>
      </c>
      <c r="P420" s="4">
        <f t="shared" si="162"/>
        <v>0</v>
      </c>
      <c r="Q420" s="11">
        <f t="shared" si="163"/>
        <v>0</v>
      </c>
      <c r="R420" s="10">
        <f t="shared" si="161"/>
        <v>0</v>
      </c>
    </row>
    <row r="421" spans="1:18">
      <c r="A421" s="61">
        <v>10</v>
      </c>
      <c r="B421" s="61"/>
      <c r="C421" s="12"/>
      <c r="D421" s="61"/>
      <c r="E421" s="61"/>
      <c r="F421" s="61"/>
      <c r="G421" s="61"/>
      <c r="H421" s="61"/>
      <c r="I421" s="61"/>
      <c r="J421" s="61"/>
      <c r="K421" s="61"/>
      <c r="L421" s="61"/>
      <c r="M421" s="61"/>
      <c r="N421" s="3">
        <f t="shared" si="157"/>
        <v>0</v>
      </c>
      <c r="O421" s="9">
        <f t="shared" si="158"/>
        <v>0</v>
      </c>
      <c r="P421" s="4">
        <f t="shared" si="162"/>
        <v>0</v>
      </c>
      <c r="Q421" s="11">
        <f t="shared" si="163"/>
        <v>0</v>
      </c>
      <c r="R421" s="10">
        <f t="shared" si="161"/>
        <v>0</v>
      </c>
    </row>
    <row r="422" spans="1:18">
      <c r="A422" s="64" t="s">
        <v>34</v>
      </c>
      <c r="B422" s="65"/>
      <c r="C422" s="65"/>
      <c r="D422" s="65"/>
      <c r="E422" s="65"/>
      <c r="F422" s="65"/>
      <c r="G422" s="65"/>
      <c r="H422" s="65"/>
      <c r="I422" s="65"/>
      <c r="J422" s="65"/>
      <c r="K422" s="65"/>
      <c r="L422" s="65"/>
      <c r="M422" s="65"/>
      <c r="N422" s="65"/>
      <c r="O422" s="65"/>
      <c r="P422" s="65"/>
      <c r="Q422" s="66"/>
      <c r="R422" s="10">
        <f>SUM(R412:R421)</f>
        <v>0</v>
      </c>
    </row>
    <row r="423" spans="1:18" ht="15.75">
      <c r="A423" s="24" t="s">
        <v>67</v>
      </c>
      <c r="B423" s="24"/>
      <c r="C423" s="15"/>
      <c r="D423" s="15"/>
      <c r="E423" s="15"/>
      <c r="F423" s="15"/>
      <c r="G423" s="15"/>
      <c r="H423" s="15"/>
      <c r="I423" s="15"/>
      <c r="J423" s="15"/>
      <c r="K423" s="15"/>
      <c r="L423" s="15"/>
      <c r="M423" s="15"/>
      <c r="N423" s="15"/>
      <c r="O423" s="15"/>
      <c r="P423" s="15"/>
      <c r="Q423" s="15"/>
      <c r="R423" s="16"/>
    </row>
    <row r="424" spans="1:18">
      <c r="A424" s="49" t="s">
        <v>41</v>
      </c>
      <c r="B424" s="49"/>
      <c r="C424" s="49"/>
      <c r="D424" s="49"/>
      <c r="E424" s="49"/>
      <c r="F424" s="49"/>
      <c r="G424" s="49"/>
      <c r="H424" s="49"/>
      <c r="I424" s="49"/>
      <c r="J424" s="15"/>
      <c r="K424" s="15"/>
      <c r="L424" s="15"/>
      <c r="M424" s="15"/>
      <c r="N424" s="15"/>
      <c r="O424" s="15"/>
      <c r="P424" s="15"/>
      <c r="Q424" s="15"/>
      <c r="R424" s="16"/>
    </row>
    <row r="425" spans="1:18" s="8" customFormat="1">
      <c r="A425" s="49"/>
      <c r="B425" s="49"/>
      <c r="C425" s="49"/>
      <c r="D425" s="49"/>
      <c r="E425" s="49"/>
      <c r="F425" s="49"/>
      <c r="G425" s="49"/>
      <c r="H425" s="49"/>
      <c r="I425" s="49"/>
      <c r="J425" s="15"/>
      <c r="K425" s="15"/>
      <c r="L425" s="15"/>
      <c r="M425" s="15"/>
      <c r="N425" s="15"/>
      <c r="O425" s="15"/>
      <c r="P425" s="15"/>
      <c r="Q425" s="15"/>
      <c r="R425" s="16"/>
    </row>
    <row r="426" spans="1:18">
      <c r="A426" s="67" t="s">
        <v>66</v>
      </c>
      <c r="B426" s="68"/>
      <c r="C426" s="68"/>
      <c r="D426" s="68"/>
      <c r="E426" s="68"/>
      <c r="F426" s="68"/>
      <c r="G426" s="68"/>
      <c r="H426" s="68"/>
      <c r="I426" s="68"/>
      <c r="J426" s="68"/>
      <c r="K426" s="68"/>
      <c r="L426" s="68"/>
      <c r="M426" s="68"/>
      <c r="N426" s="68"/>
      <c r="O426" s="68"/>
      <c r="P426" s="68"/>
      <c r="Q426" s="57"/>
      <c r="R426" s="8"/>
    </row>
    <row r="427" spans="1:18" ht="18">
      <c r="A427" s="69" t="s">
        <v>27</v>
      </c>
      <c r="B427" s="70"/>
      <c r="C427" s="70"/>
      <c r="D427" s="50"/>
      <c r="E427" s="50"/>
      <c r="F427" s="50"/>
      <c r="G427" s="50"/>
      <c r="H427" s="50"/>
      <c r="I427" s="50"/>
      <c r="J427" s="50"/>
      <c r="K427" s="50"/>
      <c r="L427" s="50"/>
      <c r="M427" s="50"/>
      <c r="N427" s="50"/>
      <c r="O427" s="50"/>
      <c r="P427" s="50"/>
      <c r="Q427" s="57"/>
      <c r="R427" s="8"/>
    </row>
    <row r="428" spans="1:18">
      <c r="A428" s="67" t="s">
        <v>38</v>
      </c>
      <c r="B428" s="68"/>
      <c r="C428" s="68"/>
      <c r="D428" s="68"/>
      <c r="E428" s="68"/>
      <c r="F428" s="68"/>
      <c r="G428" s="68"/>
      <c r="H428" s="68"/>
      <c r="I428" s="68"/>
      <c r="J428" s="68"/>
      <c r="K428" s="68"/>
      <c r="L428" s="68"/>
      <c r="M428" s="68"/>
      <c r="N428" s="68"/>
      <c r="O428" s="68"/>
      <c r="P428" s="68"/>
      <c r="Q428" s="57"/>
      <c r="R428" s="8"/>
    </row>
    <row r="429" spans="1:18">
      <c r="A429" s="61">
        <v>1</v>
      </c>
      <c r="B429" s="61"/>
      <c r="C429" s="12"/>
      <c r="D429" s="61"/>
      <c r="E429" s="61"/>
      <c r="F429" s="61"/>
      <c r="G429" s="61"/>
      <c r="H429" s="61"/>
      <c r="I429" s="61"/>
      <c r="J429" s="61"/>
      <c r="K429" s="61"/>
      <c r="L429" s="61"/>
      <c r="M429" s="61"/>
      <c r="N429" s="3">
        <f t="shared" ref="N429:N438" si="164">(IF(F429="OŽ",IF(L429=1,550.8,IF(L429=2,426.38,IF(L429=3,342.14,IF(L429=4,181.44,IF(L429=5,168.48,IF(L429=6,155.52,IF(L429=7,148.5,IF(L429=8,144,0))))))))+IF(L429&lt;=8,0,IF(L429&lt;=16,137.7,IF(L429&lt;=24,108,IF(L429&lt;=32,80.1,IF(L429&lt;=36,52.2,0)))))-IF(L429&lt;=8,0,IF(L429&lt;=16,(L429-9)*2.754,IF(L429&lt;=24,(L429-17)* 2.754,IF(L429&lt;=32,(L429-25)* 2.754,IF(L429&lt;=36,(L429-33)*2.754,0))))),0)+IF(F429="PČ",IF(L429=1,449,IF(L429=2,314.6,IF(L429=3,238,IF(L429=4,172,IF(L429=5,159,IF(L429=6,145,IF(L429=7,132,IF(L429=8,119,0))))))))+IF(L429&lt;=8,0,IF(L429&lt;=16,88,IF(L429&lt;=24,55,IF(L429&lt;=32,22,0))))-IF(L429&lt;=8,0,IF(L429&lt;=16,(L429-9)*2.245,IF(L429&lt;=24,(L429-17)*2.245,IF(L429&lt;=32,(L429-25)*2.245,0)))),0)+IF(F429="PČneol",IF(L429=1,85,IF(L429=2,64.61,IF(L429=3,50.76,IF(L429=4,16.25,IF(L429=5,15,IF(L429=6,13.75,IF(L429=7,12.5,IF(L429=8,11.25,0))))))))+IF(L429&lt;=8,0,IF(L429&lt;=16,9,0))-IF(L429&lt;=8,0,IF(L429&lt;=16,(L429-9)*0.425,0)),0)+IF(F429="PŽ",IF(L429=1,85,IF(L429=2,59.5,IF(L429=3,45,IF(L429=4,32.5,IF(L429=5,30,IF(L429=6,27.5,IF(L429=7,25,IF(L429=8,22.5,0))))))))+IF(L429&lt;=8,0,IF(L429&lt;=16,19,IF(L429&lt;=24,13,IF(L429&lt;=32,8,0))))-IF(L429&lt;=8,0,IF(L429&lt;=16,(L429-9)*0.425,IF(L429&lt;=24,(L429-17)*0.425,IF(L429&lt;=32,(L429-25)*0.425,0)))),0)+IF(F429="EČ",IF(L429=1,204,IF(L429=2,156.24,IF(L429=3,123.84,IF(L429=4,72,IF(L429=5,66,IF(L429=6,60,IF(L429=7,54,IF(L429=8,48,0))))))))+IF(L429&lt;=8,0,IF(L429&lt;=16,40,IF(L429&lt;=24,25,0)))-IF(L429&lt;=8,0,IF(L429&lt;=16,(L429-9)*1.02,IF(L429&lt;=24,(L429-17)*1.02,0))),0)+IF(F429="EČneol",IF(L429=1,68,IF(L429=2,51.69,IF(L429=3,40.61,IF(L429=4,13,IF(L429=5,12,IF(L429=6,11,IF(L429=7,10,IF(L429=8,9,0)))))))))+IF(F429="EŽ",IF(L429=1,68,IF(L429=2,47.6,IF(L429=3,36,IF(L429=4,18,IF(L429=5,16.5,IF(L429=6,15,IF(L429=7,13.5,IF(L429=8,12,0))))))))+IF(L429&lt;=8,0,IF(L429&lt;=16,10,IF(L429&lt;=24,6,0)))-IF(L429&lt;=8,0,IF(L429&lt;=16,(L429-9)*0.34,IF(L429&lt;=24,(L429-17)*0.34,0))),0)+IF(F429="PT",IF(L429=1,68,IF(L429=2,52.08,IF(L429=3,41.28,IF(L429=4,24,IF(L429=5,22,IF(L429=6,20,IF(L429=7,18,IF(L429=8,16,0))))))))+IF(L429&lt;=8,0,IF(L429&lt;=16,13,IF(L429&lt;=24,9,IF(L429&lt;=32,4,0))))-IF(L429&lt;=8,0,IF(L429&lt;=16,(L429-9)*0.34,IF(L429&lt;=24,(L429-17)*0.34,IF(L429&lt;=32,(L429-25)*0.34,0)))),0)+IF(F429="JOŽ",IF(L429=1,85,IF(L429=2,59.5,IF(L429=3,45,IF(L429=4,32.5,IF(L429=5,30,IF(L429=6,27.5,IF(L429=7,25,IF(L429=8,22.5,0))))))))+IF(L429&lt;=8,0,IF(L429&lt;=16,19,IF(L429&lt;=24,13,0)))-IF(L429&lt;=8,0,IF(L429&lt;=16,(L429-9)*0.425,IF(L429&lt;=24,(L429-17)*0.425,0))),0)+IF(F429="JPČ",IF(L429=1,68,IF(L429=2,47.6,IF(L429=3,36,IF(L429=4,26,IF(L429=5,24,IF(L429=6,22,IF(L429=7,20,IF(L429=8,18,0))))))))+IF(L429&lt;=8,0,IF(L429&lt;=16,13,IF(L429&lt;=24,9,0)))-IF(L429&lt;=8,0,IF(L429&lt;=16,(L429-9)*0.34,IF(L429&lt;=24,(L429-17)*0.34,0))),0)+IF(F429="JEČ",IF(L429=1,34,IF(L429=2,26.04,IF(L429=3,20.6,IF(L429=4,12,IF(L429=5,11,IF(L429=6,10,IF(L429=7,9,IF(L429=8,8,0))))))))+IF(L429&lt;=8,0,IF(L429&lt;=16,6,0))-IF(L429&lt;=8,0,IF(L429&lt;=16,(L429-9)*0.17,0)),0)+IF(F429="JEOF",IF(L429=1,34,IF(L429=2,26.04,IF(L429=3,20.6,IF(L429=4,12,IF(L429=5,11,IF(L429=6,10,IF(L429=7,9,IF(L429=8,8,0))))))))+IF(L429&lt;=8,0,IF(L429&lt;=16,6,0))-IF(L429&lt;=8,0,IF(L429&lt;=16,(L429-9)*0.17,0)),0)+IF(F429="JnPČ",IF(L429=1,51,IF(L429=2,35.7,IF(L429=3,27,IF(L429=4,19.5,IF(L429=5,18,IF(L429=6,16.5,IF(L429=7,15,IF(L429=8,13.5,0))))))))+IF(L429&lt;=8,0,IF(L429&lt;=16,10,0))-IF(L429&lt;=8,0,IF(L429&lt;=16,(L429-9)*0.255,0)),0)+IF(F429="JnEČ",IF(L429=1,25.5,IF(L429=2,19.53,IF(L429=3,15.48,IF(L429=4,9,IF(L429=5,8.25,IF(L429=6,7.5,IF(L429=7,6.75,IF(L429=8,6,0))))))))+IF(L429&lt;=8,0,IF(L429&lt;=16,5,0))-IF(L429&lt;=8,0,IF(L429&lt;=16,(L429-9)*0.1275,0)),0)+IF(F429="JčPČ",IF(L429=1,21.25,IF(L429=2,14.5,IF(L429=3,11.5,IF(L429=4,7,IF(L429=5,6.5,IF(L429=6,6,IF(L429=7,5.5,IF(L429=8,5,0))))))))+IF(L429&lt;=8,0,IF(L429&lt;=16,4,0))-IF(L429&lt;=8,0,IF(L429&lt;=16,(L429-9)*0.10625,0)),0)+IF(F429="JčEČ",IF(L429=1,17,IF(L429=2,13.02,IF(L429=3,10.32,IF(L429=4,6,IF(L429=5,5.5,IF(L429=6,5,IF(L429=7,4.5,IF(L429=8,4,0))))))))+IF(L429&lt;=8,0,IF(L429&lt;=16,3,0))-IF(L429&lt;=8,0,IF(L429&lt;=16,(L429-9)*0.085,0)),0)+IF(F429="NEAK",IF(L429=1,11.48,IF(L429=2,8.79,IF(L429=3,6.97,IF(L429=4,4.05,IF(L429=5,3.71,IF(L429=6,3.38,IF(L429=7,3.04,IF(L429=8,2.7,0))))))))+IF(L429&lt;=8,0,IF(L429&lt;=16,2,IF(L429&lt;=24,1.3,0)))-IF(L429&lt;=8,0,IF(L429&lt;=16,(L429-9)*0.0574,IF(L429&lt;=24,(L429-17)*0.0574,0))),0))*IF(L429&lt;0,1,IF(OR(F429="PČ",F429="PŽ",F429="PT"),IF(J429&lt;32,J429/32,1),1))* IF(L429&lt;0,1,IF(OR(F429="EČ",F429="EŽ",F429="JOŽ",F429="JPČ",F429="NEAK"),IF(J429&lt;24,J429/24,1),1))*IF(L429&lt;0,1,IF(OR(F429="PČneol",F429="JEČ",F429="JEOF",F429="JnPČ",F429="JnEČ",F429="JčPČ",F429="JčEČ"),IF(J429&lt;16,J429/16,1),1))*IF(L429&lt;0,1,IF(F429="EČneol",IF(J429&lt;8,J429/8,1),1))</f>
        <v>0</v>
      </c>
      <c r="O429" s="9">
        <f t="shared" ref="O429:O438" si="165">IF(F429="OŽ",N429,IF(H429="Ne",IF(J429*0.3&lt;J429-L429,N429,0),IF(J429*0.1&lt;J429-L429,N429,0)))</f>
        <v>0</v>
      </c>
      <c r="P429" s="4">
        <f t="shared" ref="P429" si="166">IF(O429=0,0,IF(F429="OŽ",IF(L429&gt;35,0,IF(J429&gt;35,(36-L429)*1.836,((36-L429)-(36-J429))*1.836)),0)+IF(F429="PČ",IF(L429&gt;31,0,IF(J429&gt;31,(32-L429)*1.347,((32-L429)-(32-J429))*1.347)),0)+ IF(F429="PČneol",IF(L429&gt;15,0,IF(J429&gt;15,(16-L429)*0.255,((16-L429)-(16-J429))*0.255)),0)+IF(F429="PŽ",IF(L429&gt;31,0,IF(J429&gt;31,(32-L429)*0.255,((32-L429)-(32-J429))*0.255)),0)+IF(F429="EČ",IF(L429&gt;23,0,IF(J429&gt;23,(24-L429)*0.612,((24-L429)-(24-J429))*0.612)),0)+IF(F429="EČneol",IF(L429&gt;7,0,IF(J429&gt;7,(8-L429)*0.204,((8-L429)-(8-J429))*0.204)),0)+IF(F429="EŽ",IF(L429&gt;23,0,IF(J429&gt;23,(24-L429)*0.204,((24-L429)-(24-J429))*0.204)),0)+IF(F429="PT",IF(L429&gt;31,0,IF(J429&gt;31,(32-L429)*0.204,((32-L429)-(32-J429))*0.204)),0)+IF(F429="JOŽ",IF(L429&gt;23,0,IF(J429&gt;23,(24-L429)*0.255,((24-L429)-(24-J429))*0.255)),0)+IF(F429="JPČ",IF(L429&gt;23,0,IF(J429&gt;23,(24-L429)*0.204,((24-L429)-(24-J429))*0.204)),0)+IF(F429="JEČ",IF(L429&gt;15,0,IF(J429&gt;15,(16-L429)*0.102,((16-L429)-(16-J429))*0.102)),0)+IF(F429="JEOF",IF(L429&gt;15,0,IF(J429&gt;15,(16-L429)*0.102,((16-L429)-(16-J429))*0.102)),0)+IF(F429="JnPČ",IF(L429&gt;15,0,IF(J429&gt;15,(16-L429)*0.153,((16-L429)-(16-J429))*0.153)),0)+IF(F429="JnEČ",IF(L429&gt;15,0,IF(J429&gt;15,(16-L429)*0.0765,((16-L429)-(16-J429))*0.0765)),0)+IF(F429="JčPČ",IF(L429&gt;15,0,IF(J429&gt;15,(16-L429)*0.06375,((16-L429)-(16-J429))*0.06375)),0)+IF(F429="JčEČ",IF(L429&gt;15,0,IF(J429&gt;15,(16-L429)*0.051,((16-L429)-(16-J429))*0.051)),0)+IF(F429="NEAK",IF(L429&gt;23,0,IF(J429&gt;23,(24-L429)*0.03444,((24-L429)-(24-J429))*0.03444)),0))</f>
        <v>0</v>
      </c>
      <c r="Q429" s="11">
        <f t="shared" ref="Q429" si="167">IF(ISERROR(P429*100/N429),0,(P429*100/N429))</f>
        <v>0</v>
      </c>
      <c r="R429" s="10">
        <f t="shared" ref="R429:R438" si="168">IF(Q429&lt;=30,O429+P429,O429+O429*0.3)*IF(G429=1,0.4,IF(G429=2,0.75,IF(G429="1 (kas 4 m. 1 k. nerengiamos)",0.52,1)))*IF(D429="olimpinė",1,IF(M429="Ne",0.5,1))*IF(OR(A$5="Lietuvos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federacija"),IF(OR(J429&lt;8,K429&lt;16),0,1),1)*E429*IF(I429&lt;=1,1,1/I429)*IF(OR(A$5="Lietuvos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30" spans="1:18">
      <c r="A430" s="61">
        <v>2</v>
      </c>
      <c r="B430" s="61"/>
      <c r="C430" s="12"/>
      <c r="D430" s="61"/>
      <c r="E430" s="61"/>
      <c r="F430" s="61"/>
      <c r="G430" s="61"/>
      <c r="H430" s="61"/>
      <c r="I430" s="61"/>
      <c r="J430" s="61"/>
      <c r="K430" s="61"/>
      <c r="L430" s="61"/>
      <c r="M430" s="61"/>
      <c r="N430" s="3">
        <f t="shared" si="164"/>
        <v>0</v>
      </c>
      <c r="O430" s="9">
        <f t="shared" si="165"/>
        <v>0</v>
      </c>
      <c r="P430" s="4">
        <f t="shared" ref="P430:P438" si="169">IF(O430=0,0,IF(F430="OŽ",IF(L430&gt;35,0,IF(J430&gt;35,(36-L430)*1.836,((36-L430)-(36-J430))*1.836)),0)+IF(F430="PČ",IF(L430&gt;31,0,IF(J430&gt;31,(32-L430)*1.347,((32-L430)-(32-J430))*1.347)),0)+ IF(F430="PČneol",IF(L430&gt;15,0,IF(J430&gt;15,(16-L430)*0.255,((16-L430)-(16-J430))*0.255)),0)+IF(F430="PŽ",IF(L430&gt;31,0,IF(J430&gt;31,(32-L430)*0.255,((32-L430)-(32-J430))*0.255)),0)+IF(F430="EČ",IF(L430&gt;23,0,IF(J430&gt;23,(24-L430)*0.612,((24-L430)-(24-J430))*0.612)),0)+IF(F430="EČneol",IF(L430&gt;7,0,IF(J430&gt;7,(8-L430)*0.204,((8-L430)-(8-J430))*0.204)),0)+IF(F430="EŽ",IF(L430&gt;23,0,IF(J430&gt;23,(24-L430)*0.204,((24-L430)-(24-J430))*0.204)),0)+IF(F430="PT",IF(L430&gt;31,0,IF(J430&gt;31,(32-L430)*0.204,((32-L430)-(32-J430))*0.204)),0)+IF(F430="JOŽ",IF(L430&gt;23,0,IF(J430&gt;23,(24-L430)*0.255,((24-L430)-(24-J430))*0.255)),0)+IF(F430="JPČ",IF(L430&gt;23,0,IF(J430&gt;23,(24-L430)*0.204,((24-L430)-(24-J430))*0.204)),0)+IF(F430="JEČ",IF(L430&gt;15,0,IF(J430&gt;15,(16-L430)*0.102,((16-L430)-(16-J430))*0.102)),0)+IF(F430="JEOF",IF(L430&gt;15,0,IF(J430&gt;15,(16-L430)*0.102,((16-L430)-(16-J430))*0.102)),0)+IF(F430="JnPČ",IF(L430&gt;15,0,IF(J430&gt;15,(16-L430)*0.153,((16-L430)-(16-J430))*0.153)),0)+IF(F430="JnEČ",IF(L430&gt;15,0,IF(J430&gt;15,(16-L430)*0.0765,((16-L430)-(16-J430))*0.0765)),0)+IF(F430="JčPČ",IF(L430&gt;15,0,IF(J430&gt;15,(16-L430)*0.06375,((16-L430)-(16-J430))*0.06375)),0)+IF(F430="JčEČ",IF(L430&gt;15,0,IF(J430&gt;15,(16-L430)*0.051,((16-L430)-(16-J430))*0.051)),0)+IF(F430="NEAK",IF(L430&gt;23,0,IF(J430&gt;23,(24-L430)*0.03444,((24-L430)-(24-J430))*0.03444)),0))</f>
        <v>0</v>
      </c>
      <c r="Q430" s="11">
        <f t="shared" ref="Q430:Q438" si="170">IF(ISERROR(P430*100/N430),0,(P430*100/N430))</f>
        <v>0</v>
      </c>
      <c r="R430" s="10">
        <f t="shared" si="168"/>
        <v>0</v>
      </c>
    </row>
    <row r="431" spans="1:18">
      <c r="A431" s="61">
        <v>3</v>
      </c>
      <c r="B431" s="61"/>
      <c r="C431" s="12"/>
      <c r="D431" s="61"/>
      <c r="E431" s="61"/>
      <c r="F431" s="61"/>
      <c r="G431" s="61"/>
      <c r="H431" s="61"/>
      <c r="I431" s="61"/>
      <c r="J431" s="61"/>
      <c r="K431" s="61"/>
      <c r="L431" s="61"/>
      <c r="M431" s="61"/>
      <c r="N431" s="3">
        <f t="shared" si="164"/>
        <v>0</v>
      </c>
      <c r="O431" s="9">
        <f t="shared" si="165"/>
        <v>0</v>
      </c>
      <c r="P431" s="4">
        <f t="shared" si="169"/>
        <v>0</v>
      </c>
      <c r="Q431" s="11">
        <f t="shared" si="170"/>
        <v>0</v>
      </c>
      <c r="R431" s="10">
        <f t="shared" si="168"/>
        <v>0</v>
      </c>
    </row>
    <row r="432" spans="1:18">
      <c r="A432" s="61">
        <v>4</v>
      </c>
      <c r="B432" s="61"/>
      <c r="C432" s="12"/>
      <c r="D432" s="61"/>
      <c r="E432" s="61"/>
      <c r="F432" s="61"/>
      <c r="G432" s="61"/>
      <c r="H432" s="61"/>
      <c r="I432" s="61"/>
      <c r="J432" s="61"/>
      <c r="K432" s="61"/>
      <c r="L432" s="61"/>
      <c r="M432" s="61"/>
      <c r="N432" s="3">
        <f t="shared" si="164"/>
        <v>0</v>
      </c>
      <c r="O432" s="9">
        <f t="shared" si="165"/>
        <v>0</v>
      </c>
      <c r="P432" s="4">
        <f t="shared" si="169"/>
        <v>0</v>
      </c>
      <c r="Q432" s="11">
        <f t="shared" si="170"/>
        <v>0</v>
      </c>
      <c r="R432" s="10">
        <f t="shared" si="168"/>
        <v>0</v>
      </c>
    </row>
    <row r="433" spans="1:18">
      <c r="A433" s="61">
        <v>5</v>
      </c>
      <c r="B433" s="61"/>
      <c r="C433" s="12"/>
      <c r="D433" s="61"/>
      <c r="E433" s="61"/>
      <c r="F433" s="61"/>
      <c r="G433" s="61"/>
      <c r="H433" s="61"/>
      <c r="I433" s="61"/>
      <c r="J433" s="61"/>
      <c r="K433" s="61"/>
      <c r="L433" s="61"/>
      <c r="M433" s="61"/>
      <c r="N433" s="3">
        <f t="shared" si="164"/>
        <v>0</v>
      </c>
      <c r="O433" s="9">
        <f t="shared" si="165"/>
        <v>0</v>
      </c>
      <c r="P433" s="4">
        <f t="shared" si="169"/>
        <v>0</v>
      </c>
      <c r="Q433" s="11">
        <f t="shared" si="170"/>
        <v>0</v>
      </c>
      <c r="R433" s="10">
        <f t="shared" si="168"/>
        <v>0</v>
      </c>
    </row>
    <row r="434" spans="1:18">
      <c r="A434" s="61">
        <v>6</v>
      </c>
      <c r="B434" s="61"/>
      <c r="C434" s="12"/>
      <c r="D434" s="61"/>
      <c r="E434" s="61"/>
      <c r="F434" s="61"/>
      <c r="G434" s="61"/>
      <c r="H434" s="61"/>
      <c r="I434" s="61"/>
      <c r="J434" s="61"/>
      <c r="K434" s="61"/>
      <c r="L434" s="61"/>
      <c r="M434" s="61"/>
      <c r="N434" s="3">
        <f t="shared" si="164"/>
        <v>0</v>
      </c>
      <c r="O434" s="9">
        <f t="shared" si="165"/>
        <v>0</v>
      </c>
      <c r="P434" s="4">
        <f t="shared" si="169"/>
        <v>0</v>
      </c>
      <c r="Q434" s="11">
        <f t="shared" si="170"/>
        <v>0</v>
      </c>
      <c r="R434" s="10">
        <f t="shared" si="168"/>
        <v>0</v>
      </c>
    </row>
    <row r="435" spans="1:18">
      <c r="A435" s="61">
        <v>7</v>
      </c>
      <c r="B435" s="61"/>
      <c r="C435" s="12"/>
      <c r="D435" s="61"/>
      <c r="E435" s="61"/>
      <c r="F435" s="61"/>
      <c r="G435" s="61"/>
      <c r="H435" s="61"/>
      <c r="I435" s="61"/>
      <c r="J435" s="61"/>
      <c r="K435" s="61"/>
      <c r="L435" s="61"/>
      <c r="M435" s="61"/>
      <c r="N435" s="3">
        <f t="shared" si="164"/>
        <v>0</v>
      </c>
      <c r="O435" s="9">
        <f t="shared" si="165"/>
        <v>0</v>
      </c>
      <c r="P435" s="4">
        <f t="shared" si="169"/>
        <v>0</v>
      </c>
      <c r="Q435" s="11">
        <f t="shared" si="170"/>
        <v>0</v>
      </c>
      <c r="R435" s="10">
        <f t="shared" si="168"/>
        <v>0</v>
      </c>
    </row>
    <row r="436" spans="1:18">
      <c r="A436" s="61">
        <v>8</v>
      </c>
      <c r="B436" s="61"/>
      <c r="C436" s="12"/>
      <c r="D436" s="61"/>
      <c r="E436" s="61"/>
      <c r="F436" s="61"/>
      <c r="G436" s="61"/>
      <c r="H436" s="61"/>
      <c r="I436" s="61"/>
      <c r="J436" s="61"/>
      <c r="K436" s="61"/>
      <c r="L436" s="61"/>
      <c r="M436" s="61"/>
      <c r="N436" s="3">
        <f t="shared" si="164"/>
        <v>0</v>
      </c>
      <c r="O436" s="9">
        <f t="shared" si="165"/>
        <v>0</v>
      </c>
      <c r="P436" s="4">
        <f t="shared" si="169"/>
        <v>0</v>
      </c>
      <c r="Q436" s="11">
        <f t="shared" si="170"/>
        <v>0</v>
      </c>
      <c r="R436" s="10">
        <f t="shared" si="168"/>
        <v>0</v>
      </c>
    </row>
    <row r="437" spans="1:18">
      <c r="A437" s="61">
        <v>9</v>
      </c>
      <c r="B437" s="61"/>
      <c r="C437" s="12"/>
      <c r="D437" s="61"/>
      <c r="E437" s="61"/>
      <c r="F437" s="61"/>
      <c r="G437" s="61"/>
      <c r="H437" s="61"/>
      <c r="I437" s="61"/>
      <c r="J437" s="61"/>
      <c r="K437" s="61"/>
      <c r="L437" s="61"/>
      <c r="M437" s="61"/>
      <c r="N437" s="3">
        <f t="shared" si="164"/>
        <v>0</v>
      </c>
      <c r="O437" s="9">
        <f t="shared" si="165"/>
        <v>0</v>
      </c>
      <c r="P437" s="4">
        <f t="shared" si="169"/>
        <v>0</v>
      </c>
      <c r="Q437" s="11">
        <f t="shared" si="170"/>
        <v>0</v>
      </c>
      <c r="R437" s="10">
        <f t="shared" si="168"/>
        <v>0</v>
      </c>
    </row>
    <row r="438" spans="1:18">
      <c r="A438" s="61">
        <v>10</v>
      </c>
      <c r="B438" s="61"/>
      <c r="C438" s="12"/>
      <c r="D438" s="61"/>
      <c r="E438" s="61"/>
      <c r="F438" s="61"/>
      <c r="G438" s="61"/>
      <c r="H438" s="61"/>
      <c r="I438" s="61"/>
      <c r="J438" s="61"/>
      <c r="K438" s="61"/>
      <c r="L438" s="61"/>
      <c r="M438" s="61"/>
      <c r="N438" s="3">
        <f t="shared" si="164"/>
        <v>0</v>
      </c>
      <c r="O438" s="9">
        <f t="shared" si="165"/>
        <v>0</v>
      </c>
      <c r="P438" s="4">
        <f t="shared" si="169"/>
        <v>0</v>
      </c>
      <c r="Q438" s="11">
        <f t="shared" si="170"/>
        <v>0</v>
      </c>
      <c r="R438" s="10">
        <f t="shared" si="168"/>
        <v>0</v>
      </c>
    </row>
    <row r="439" spans="1:18">
      <c r="A439" s="64" t="s">
        <v>34</v>
      </c>
      <c r="B439" s="65"/>
      <c r="C439" s="65"/>
      <c r="D439" s="65"/>
      <c r="E439" s="65"/>
      <c r="F439" s="65"/>
      <c r="G439" s="65"/>
      <c r="H439" s="65"/>
      <c r="I439" s="65"/>
      <c r="J439" s="65"/>
      <c r="K439" s="65"/>
      <c r="L439" s="65"/>
      <c r="M439" s="65"/>
      <c r="N439" s="65"/>
      <c r="O439" s="65"/>
      <c r="P439" s="65"/>
      <c r="Q439" s="66"/>
      <c r="R439" s="10">
        <f>SUM(R429:R438)</f>
        <v>0</v>
      </c>
    </row>
    <row r="440" spans="1:18" ht="15.75">
      <c r="A440" s="24" t="s">
        <v>67</v>
      </c>
      <c r="B440" s="24"/>
      <c r="C440" s="15"/>
      <c r="D440" s="15"/>
      <c r="E440" s="15"/>
      <c r="F440" s="15"/>
      <c r="G440" s="15"/>
      <c r="H440" s="15"/>
      <c r="I440" s="15"/>
      <c r="J440" s="15"/>
      <c r="K440" s="15"/>
      <c r="L440" s="15"/>
      <c r="M440" s="15"/>
      <c r="N440" s="15"/>
      <c r="O440" s="15"/>
      <c r="P440" s="15"/>
      <c r="Q440" s="15"/>
      <c r="R440" s="16"/>
    </row>
    <row r="441" spans="1:18">
      <c r="A441" s="49" t="s">
        <v>41</v>
      </c>
      <c r="B441" s="49"/>
      <c r="C441" s="49"/>
      <c r="D441" s="49"/>
      <c r="E441" s="49"/>
      <c r="F441" s="49"/>
      <c r="G441" s="49"/>
      <c r="H441" s="49"/>
      <c r="I441" s="49"/>
      <c r="J441" s="15"/>
      <c r="K441" s="15"/>
      <c r="L441" s="15"/>
      <c r="M441" s="15"/>
      <c r="N441" s="15"/>
      <c r="O441" s="15"/>
      <c r="P441" s="15"/>
      <c r="Q441" s="15"/>
      <c r="R441" s="16"/>
    </row>
    <row r="442" spans="1:18" s="8" customFormat="1">
      <c r="A442" s="49"/>
      <c r="B442" s="49"/>
      <c r="C442" s="49"/>
      <c r="D442" s="49"/>
      <c r="E442" s="49"/>
      <c r="F442" s="49"/>
      <c r="G442" s="49"/>
      <c r="H442" s="49"/>
      <c r="I442" s="49"/>
      <c r="J442" s="15"/>
      <c r="K442" s="15"/>
      <c r="L442" s="15"/>
      <c r="M442" s="15"/>
      <c r="N442" s="15"/>
      <c r="O442" s="15"/>
      <c r="P442" s="15"/>
      <c r="Q442" s="15"/>
      <c r="R442" s="16"/>
    </row>
    <row r="443" spans="1:18">
      <c r="A443" s="67" t="s">
        <v>66</v>
      </c>
      <c r="B443" s="68"/>
      <c r="C443" s="68"/>
      <c r="D443" s="68"/>
      <c r="E443" s="68"/>
      <c r="F443" s="68"/>
      <c r="G443" s="68"/>
      <c r="H443" s="68"/>
      <c r="I443" s="68"/>
      <c r="J443" s="68"/>
      <c r="K443" s="68"/>
      <c r="L443" s="68"/>
      <c r="M443" s="68"/>
      <c r="N443" s="68"/>
      <c r="O443" s="68"/>
      <c r="P443" s="68"/>
      <c r="Q443" s="57"/>
      <c r="R443" s="8"/>
    </row>
    <row r="444" spans="1:18" ht="18">
      <c r="A444" s="69" t="s">
        <v>27</v>
      </c>
      <c r="B444" s="70"/>
      <c r="C444" s="70"/>
      <c r="D444" s="50"/>
      <c r="E444" s="50"/>
      <c r="F444" s="50"/>
      <c r="G444" s="50"/>
      <c r="H444" s="50"/>
      <c r="I444" s="50"/>
      <c r="J444" s="50"/>
      <c r="K444" s="50"/>
      <c r="L444" s="50"/>
      <c r="M444" s="50"/>
      <c r="N444" s="50"/>
      <c r="O444" s="50"/>
      <c r="P444" s="50"/>
      <c r="Q444" s="57"/>
      <c r="R444" s="8"/>
    </row>
    <row r="445" spans="1:18">
      <c r="A445" s="67" t="s">
        <v>38</v>
      </c>
      <c r="B445" s="68"/>
      <c r="C445" s="68"/>
      <c r="D445" s="68"/>
      <c r="E445" s="68"/>
      <c r="F445" s="68"/>
      <c r="G445" s="68"/>
      <c r="H445" s="68"/>
      <c r="I445" s="68"/>
      <c r="J445" s="68"/>
      <c r="K445" s="68"/>
      <c r="L445" s="68"/>
      <c r="M445" s="68"/>
      <c r="N445" s="68"/>
      <c r="O445" s="68"/>
      <c r="P445" s="68"/>
      <c r="Q445" s="57"/>
      <c r="R445" s="8"/>
    </row>
    <row r="446" spans="1:18">
      <c r="A446" s="61">
        <v>1</v>
      </c>
      <c r="B446" s="61"/>
      <c r="C446" s="12"/>
      <c r="D446" s="61"/>
      <c r="E446" s="61"/>
      <c r="F446" s="61"/>
      <c r="G446" s="61"/>
      <c r="H446" s="61"/>
      <c r="I446" s="61"/>
      <c r="J446" s="61"/>
      <c r="K446" s="61"/>
      <c r="L446" s="61"/>
      <c r="M446" s="61"/>
      <c r="N446" s="3">
        <f t="shared" ref="N446:N455" si="171">(IF(F446="OŽ",IF(L446=1,550.8,IF(L446=2,426.38,IF(L446=3,342.14,IF(L446=4,181.44,IF(L446=5,168.48,IF(L446=6,155.52,IF(L446=7,148.5,IF(L446=8,144,0))))))))+IF(L446&lt;=8,0,IF(L446&lt;=16,137.7,IF(L446&lt;=24,108,IF(L446&lt;=32,80.1,IF(L446&lt;=36,52.2,0)))))-IF(L446&lt;=8,0,IF(L446&lt;=16,(L446-9)*2.754,IF(L446&lt;=24,(L446-17)* 2.754,IF(L446&lt;=32,(L446-25)* 2.754,IF(L446&lt;=36,(L446-33)*2.754,0))))),0)+IF(F446="PČ",IF(L446=1,449,IF(L446=2,314.6,IF(L446=3,238,IF(L446=4,172,IF(L446=5,159,IF(L446=6,145,IF(L446=7,132,IF(L446=8,119,0))))))))+IF(L446&lt;=8,0,IF(L446&lt;=16,88,IF(L446&lt;=24,55,IF(L446&lt;=32,22,0))))-IF(L446&lt;=8,0,IF(L446&lt;=16,(L446-9)*2.245,IF(L446&lt;=24,(L446-17)*2.245,IF(L446&lt;=32,(L446-25)*2.245,0)))),0)+IF(F446="PČneol",IF(L446=1,85,IF(L446=2,64.61,IF(L446=3,50.76,IF(L446=4,16.25,IF(L446=5,15,IF(L446=6,13.75,IF(L446=7,12.5,IF(L446=8,11.25,0))))))))+IF(L446&lt;=8,0,IF(L446&lt;=16,9,0))-IF(L446&lt;=8,0,IF(L446&lt;=16,(L446-9)*0.425,0)),0)+IF(F446="PŽ",IF(L446=1,85,IF(L446=2,59.5,IF(L446=3,45,IF(L446=4,32.5,IF(L446=5,30,IF(L446=6,27.5,IF(L446=7,25,IF(L446=8,22.5,0))))))))+IF(L446&lt;=8,0,IF(L446&lt;=16,19,IF(L446&lt;=24,13,IF(L446&lt;=32,8,0))))-IF(L446&lt;=8,0,IF(L446&lt;=16,(L446-9)*0.425,IF(L446&lt;=24,(L446-17)*0.425,IF(L446&lt;=32,(L446-25)*0.425,0)))),0)+IF(F446="EČ",IF(L446=1,204,IF(L446=2,156.24,IF(L446=3,123.84,IF(L446=4,72,IF(L446=5,66,IF(L446=6,60,IF(L446=7,54,IF(L446=8,48,0))))))))+IF(L446&lt;=8,0,IF(L446&lt;=16,40,IF(L446&lt;=24,25,0)))-IF(L446&lt;=8,0,IF(L446&lt;=16,(L446-9)*1.02,IF(L446&lt;=24,(L446-17)*1.02,0))),0)+IF(F446="EČneol",IF(L446=1,68,IF(L446=2,51.69,IF(L446=3,40.61,IF(L446=4,13,IF(L446=5,12,IF(L446=6,11,IF(L446=7,10,IF(L446=8,9,0)))))))))+IF(F446="EŽ",IF(L446=1,68,IF(L446=2,47.6,IF(L446=3,36,IF(L446=4,18,IF(L446=5,16.5,IF(L446=6,15,IF(L446=7,13.5,IF(L446=8,12,0))))))))+IF(L446&lt;=8,0,IF(L446&lt;=16,10,IF(L446&lt;=24,6,0)))-IF(L446&lt;=8,0,IF(L446&lt;=16,(L446-9)*0.34,IF(L446&lt;=24,(L446-17)*0.34,0))),0)+IF(F446="PT",IF(L446=1,68,IF(L446=2,52.08,IF(L446=3,41.28,IF(L446=4,24,IF(L446=5,22,IF(L446=6,20,IF(L446=7,18,IF(L446=8,16,0))))))))+IF(L446&lt;=8,0,IF(L446&lt;=16,13,IF(L446&lt;=24,9,IF(L446&lt;=32,4,0))))-IF(L446&lt;=8,0,IF(L446&lt;=16,(L446-9)*0.34,IF(L446&lt;=24,(L446-17)*0.34,IF(L446&lt;=32,(L446-25)*0.34,0)))),0)+IF(F446="JOŽ",IF(L446=1,85,IF(L446=2,59.5,IF(L446=3,45,IF(L446=4,32.5,IF(L446=5,30,IF(L446=6,27.5,IF(L446=7,25,IF(L446=8,22.5,0))))))))+IF(L446&lt;=8,0,IF(L446&lt;=16,19,IF(L446&lt;=24,13,0)))-IF(L446&lt;=8,0,IF(L446&lt;=16,(L446-9)*0.425,IF(L446&lt;=24,(L446-17)*0.425,0))),0)+IF(F446="JPČ",IF(L446=1,68,IF(L446=2,47.6,IF(L446=3,36,IF(L446=4,26,IF(L446=5,24,IF(L446=6,22,IF(L446=7,20,IF(L446=8,18,0))))))))+IF(L446&lt;=8,0,IF(L446&lt;=16,13,IF(L446&lt;=24,9,0)))-IF(L446&lt;=8,0,IF(L446&lt;=16,(L446-9)*0.34,IF(L446&lt;=24,(L446-17)*0.34,0))),0)+IF(F446="JEČ",IF(L446=1,34,IF(L446=2,26.04,IF(L446=3,20.6,IF(L446=4,12,IF(L446=5,11,IF(L446=6,10,IF(L446=7,9,IF(L446=8,8,0))))))))+IF(L446&lt;=8,0,IF(L446&lt;=16,6,0))-IF(L446&lt;=8,0,IF(L446&lt;=16,(L446-9)*0.17,0)),0)+IF(F446="JEOF",IF(L446=1,34,IF(L446=2,26.04,IF(L446=3,20.6,IF(L446=4,12,IF(L446=5,11,IF(L446=6,10,IF(L446=7,9,IF(L446=8,8,0))))))))+IF(L446&lt;=8,0,IF(L446&lt;=16,6,0))-IF(L446&lt;=8,0,IF(L446&lt;=16,(L446-9)*0.17,0)),0)+IF(F446="JnPČ",IF(L446=1,51,IF(L446=2,35.7,IF(L446=3,27,IF(L446=4,19.5,IF(L446=5,18,IF(L446=6,16.5,IF(L446=7,15,IF(L446=8,13.5,0))))))))+IF(L446&lt;=8,0,IF(L446&lt;=16,10,0))-IF(L446&lt;=8,0,IF(L446&lt;=16,(L446-9)*0.255,0)),0)+IF(F446="JnEČ",IF(L446=1,25.5,IF(L446=2,19.53,IF(L446=3,15.48,IF(L446=4,9,IF(L446=5,8.25,IF(L446=6,7.5,IF(L446=7,6.75,IF(L446=8,6,0))))))))+IF(L446&lt;=8,0,IF(L446&lt;=16,5,0))-IF(L446&lt;=8,0,IF(L446&lt;=16,(L446-9)*0.1275,0)),0)+IF(F446="JčPČ",IF(L446=1,21.25,IF(L446=2,14.5,IF(L446=3,11.5,IF(L446=4,7,IF(L446=5,6.5,IF(L446=6,6,IF(L446=7,5.5,IF(L446=8,5,0))))))))+IF(L446&lt;=8,0,IF(L446&lt;=16,4,0))-IF(L446&lt;=8,0,IF(L446&lt;=16,(L446-9)*0.10625,0)),0)+IF(F446="JčEČ",IF(L446=1,17,IF(L446=2,13.02,IF(L446=3,10.32,IF(L446=4,6,IF(L446=5,5.5,IF(L446=6,5,IF(L446=7,4.5,IF(L446=8,4,0))))))))+IF(L446&lt;=8,0,IF(L446&lt;=16,3,0))-IF(L446&lt;=8,0,IF(L446&lt;=16,(L446-9)*0.085,0)),0)+IF(F446="NEAK",IF(L446=1,11.48,IF(L446=2,8.79,IF(L446=3,6.97,IF(L446=4,4.05,IF(L446=5,3.71,IF(L446=6,3.38,IF(L446=7,3.04,IF(L446=8,2.7,0))))))))+IF(L446&lt;=8,0,IF(L446&lt;=16,2,IF(L446&lt;=24,1.3,0)))-IF(L446&lt;=8,0,IF(L446&lt;=16,(L446-9)*0.0574,IF(L446&lt;=24,(L446-17)*0.0574,0))),0))*IF(L446&lt;0,1,IF(OR(F446="PČ",F446="PŽ",F446="PT"),IF(J446&lt;32,J446/32,1),1))* IF(L446&lt;0,1,IF(OR(F446="EČ",F446="EŽ",F446="JOŽ",F446="JPČ",F446="NEAK"),IF(J446&lt;24,J446/24,1),1))*IF(L446&lt;0,1,IF(OR(F446="PČneol",F446="JEČ",F446="JEOF",F446="JnPČ",F446="JnEČ",F446="JčPČ",F446="JčEČ"),IF(J446&lt;16,J446/16,1),1))*IF(L446&lt;0,1,IF(F446="EČneol",IF(J446&lt;8,J446/8,1),1))</f>
        <v>0</v>
      </c>
      <c r="O446" s="9">
        <f t="shared" ref="O446:O455" si="172">IF(F446="OŽ",N446,IF(H446="Ne",IF(J446*0.3&lt;J446-L446,N446,0),IF(J446*0.1&lt;J446-L446,N446,0)))</f>
        <v>0</v>
      </c>
      <c r="P446" s="4">
        <f t="shared" ref="P446" si="173">IF(O446=0,0,IF(F446="OŽ",IF(L446&gt;35,0,IF(J446&gt;35,(36-L446)*1.836,((36-L446)-(36-J446))*1.836)),0)+IF(F446="PČ",IF(L446&gt;31,0,IF(J446&gt;31,(32-L446)*1.347,((32-L446)-(32-J446))*1.347)),0)+ IF(F446="PČneol",IF(L446&gt;15,0,IF(J446&gt;15,(16-L446)*0.255,((16-L446)-(16-J446))*0.255)),0)+IF(F446="PŽ",IF(L446&gt;31,0,IF(J446&gt;31,(32-L446)*0.255,((32-L446)-(32-J446))*0.255)),0)+IF(F446="EČ",IF(L446&gt;23,0,IF(J446&gt;23,(24-L446)*0.612,((24-L446)-(24-J446))*0.612)),0)+IF(F446="EČneol",IF(L446&gt;7,0,IF(J446&gt;7,(8-L446)*0.204,((8-L446)-(8-J446))*0.204)),0)+IF(F446="EŽ",IF(L446&gt;23,0,IF(J446&gt;23,(24-L446)*0.204,((24-L446)-(24-J446))*0.204)),0)+IF(F446="PT",IF(L446&gt;31,0,IF(J446&gt;31,(32-L446)*0.204,((32-L446)-(32-J446))*0.204)),0)+IF(F446="JOŽ",IF(L446&gt;23,0,IF(J446&gt;23,(24-L446)*0.255,((24-L446)-(24-J446))*0.255)),0)+IF(F446="JPČ",IF(L446&gt;23,0,IF(J446&gt;23,(24-L446)*0.204,((24-L446)-(24-J446))*0.204)),0)+IF(F446="JEČ",IF(L446&gt;15,0,IF(J446&gt;15,(16-L446)*0.102,((16-L446)-(16-J446))*0.102)),0)+IF(F446="JEOF",IF(L446&gt;15,0,IF(J446&gt;15,(16-L446)*0.102,((16-L446)-(16-J446))*0.102)),0)+IF(F446="JnPČ",IF(L446&gt;15,0,IF(J446&gt;15,(16-L446)*0.153,((16-L446)-(16-J446))*0.153)),0)+IF(F446="JnEČ",IF(L446&gt;15,0,IF(J446&gt;15,(16-L446)*0.0765,((16-L446)-(16-J446))*0.0765)),0)+IF(F446="JčPČ",IF(L446&gt;15,0,IF(J446&gt;15,(16-L446)*0.06375,((16-L446)-(16-J446))*0.06375)),0)+IF(F446="JčEČ",IF(L446&gt;15,0,IF(J446&gt;15,(16-L446)*0.051,((16-L446)-(16-J446))*0.051)),0)+IF(F446="NEAK",IF(L446&gt;23,0,IF(J446&gt;23,(24-L446)*0.03444,((24-L446)-(24-J446))*0.03444)),0))</f>
        <v>0</v>
      </c>
      <c r="Q446" s="11">
        <f t="shared" ref="Q446" si="174">IF(ISERROR(P446*100/N446),0,(P446*100/N446))</f>
        <v>0</v>
      </c>
      <c r="R446" s="10">
        <f t="shared" ref="R446:R455" si="175">IF(Q446&lt;=30,O446+P446,O446+O446*0.3)*IF(G446=1,0.4,IF(G446=2,0.75,IF(G446="1 (kas 4 m. 1 k. nerengiamos)",0.52,1)))*IF(D446="olimpinė",1,IF(M446="Ne",0.5,1))*IF(OR(A$5="Lietuvos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federacija"),IF(OR(J446&lt;8,K446&lt;16),0,1),1)*E446*IF(I446&lt;=1,1,1/I446)*IF(OR(A$5="Lietuvos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47" spans="1:18">
      <c r="A447" s="61">
        <v>2</v>
      </c>
      <c r="B447" s="61"/>
      <c r="C447" s="12"/>
      <c r="D447" s="61"/>
      <c r="E447" s="61"/>
      <c r="F447" s="61"/>
      <c r="G447" s="61"/>
      <c r="H447" s="61"/>
      <c r="I447" s="61"/>
      <c r="J447" s="61"/>
      <c r="K447" s="61"/>
      <c r="L447" s="61"/>
      <c r="M447" s="61"/>
      <c r="N447" s="3">
        <f t="shared" si="171"/>
        <v>0</v>
      </c>
      <c r="O447" s="9">
        <f t="shared" si="172"/>
        <v>0</v>
      </c>
      <c r="P447" s="4">
        <f t="shared" ref="P447:P455" si="176">IF(O447=0,0,IF(F447="OŽ",IF(L447&gt;35,0,IF(J447&gt;35,(36-L447)*1.836,((36-L447)-(36-J447))*1.836)),0)+IF(F447="PČ",IF(L447&gt;31,0,IF(J447&gt;31,(32-L447)*1.347,((32-L447)-(32-J447))*1.347)),0)+ IF(F447="PČneol",IF(L447&gt;15,0,IF(J447&gt;15,(16-L447)*0.255,((16-L447)-(16-J447))*0.255)),0)+IF(F447="PŽ",IF(L447&gt;31,0,IF(J447&gt;31,(32-L447)*0.255,((32-L447)-(32-J447))*0.255)),0)+IF(F447="EČ",IF(L447&gt;23,0,IF(J447&gt;23,(24-L447)*0.612,((24-L447)-(24-J447))*0.612)),0)+IF(F447="EČneol",IF(L447&gt;7,0,IF(J447&gt;7,(8-L447)*0.204,((8-L447)-(8-J447))*0.204)),0)+IF(F447="EŽ",IF(L447&gt;23,0,IF(J447&gt;23,(24-L447)*0.204,((24-L447)-(24-J447))*0.204)),0)+IF(F447="PT",IF(L447&gt;31,0,IF(J447&gt;31,(32-L447)*0.204,((32-L447)-(32-J447))*0.204)),0)+IF(F447="JOŽ",IF(L447&gt;23,0,IF(J447&gt;23,(24-L447)*0.255,((24-L447)-(24-J447))*0.255)),0)+IF(F447="JPČ",IF(L447&gt;23,0,IF(J447&gt;23,(24-L447)*0.204,((24-L447)-(24-J447))*0.204)),0)+IF(F447="JEČ",IF(L447&gt;15,0,IF(J447&gt;15,(16-L447)*0.102,((16-L447)-(16-J447))*0.102)),0)+IF(F447="JEOF",IF(L447&gt;15,0,IF(J447&gt;15,(16-L447)*0.102,((16-L447)-(16-J447))*0.102)),0)+IF(F447="JnPČ",IF(L447&gt;15,0,IF(J447&gt;15,(16-L447)*0.153,((16-L447)-(16-J447))*0.153)),0)+IF(F447="JnEČ",IF(L447&gt;15,0,IF(J447&gt;15,(16-L447)*0.0765,((16-L447)-(16-J447))*0.0765)),0)+IF(F447="JčPČ",IF(L447&gt;15,0,IF(J447&gt;15,(16-L447)*0.06375,((16-L447)-(16-J447))*0.06375)),0)+IF(F447="JčEČ",IF(L447&gt;15,0,IF(J447&gt;15,(16-L447)*0.051,((16-L447)-(16-J447))*0.051)),0)+IF(F447="NEAK",IF(L447&gt;23,0,IF(J447&gt;23,(24-L447)*0.03444,((24-L447)-(24-J447))*0.03444)),0))</f>
        <v>0</v>
      </c>
      <c r="Q447" s="11">
        <f t="shared" ref="Q447:Q455" si="177">IF(ISERROR(P447*100/N447),0,(P447*100/N447))</f>
        <v>0</v>
      </c>
      <c r="R447" s="10">
        <f t="shared" si="175"/>
        <v>0</v>
      </c>
    </row>
    <row r="448" spans="1:18">
      <c r="A448" s="61">
        <v>3</v>
      </c>
      <c r="B448" s="61"/>
      <c r="C448" s="12"/>
      <c r="D448" s="61"/>
      <c r="E448" s="61"/>
      <c r="F448" s="61"/>
      <c r="G448" s="61"/>
      <c r="H448" s="61"/>
      <c r="I448" s="61"/>
      <c r="J448" s="61"/>
      <c r="K448" s="61"/>
      <c r="L448" s="61"/>
      <c r="M448" s="61"/>
      <c r="N448" s="3">
        <f t="shared" si="171"/>
        <v>0</v>
      </c>
      <c r="O448" s="9">
        <f t="shared" si="172"/>
        <v>0</v>
      </c>
      <c r="P448" s="4">
        <f t="shared" si="176"/>
        <v>0</v>
      </c>
      <c r="Q448" s="11">
        <f t="shared" si="177"/>
        <v>0</v>
      </c>
      <c r="R448" s="10">
        <f t="shared" si="175"/>
        <v>0</v>
      </c>
    </row>
    <row r="449" spans="1:18">
      <c r="A449" s="61">
        <v>4</v>
      </c>
      <c r="B449" s="61"/>
      <c r="C449" s="12"/>
      <c r="D449" s="61"/>
      <c r="E449" s="61"/>
      <c r="F449" s="61"/>
      <c r="G449" s="61"/>
      <c r="H449" s="61"/>
      <c r="I449" s="61"/>
      <c r="J449" s="61"/>
      <c r="K449" s="61"/>
      <c r="L449" s="61"/>
      <c r="M449" s="61"/>
      <c r="N449" s="3">
        <f t="shared" si="171"/>
        <v>0</v>
      </c>
      <c r="O449" s="9">
        <f t="shared" si="172"/>
        <v>0</v>
      </c>
      <c r="P449" s="4">
        <f t="shared" si="176"/>
        <v>0</v>
      </c>
      <c r="Q449" s="11">
        <f t="shared" si="177"/>
        <v>0</v>
      </c>
      <c r="R449" s="10">
        <f t="shared" si="175"/>
        <v>0</v>
      </c>
    </row>
    <row r="450" spans="1:18">
      <c r="A450" s="61">
        <v>5</v>
      </c>
      <c r="B450" s="61"/>
      <c r="C450" s="12"/>
      <c r="D450" s="61"/>
      <c r="E450" s="61"/>
      <c r="F450" s="61"/>
      <c r="G450" s="61"/>
      <c r="H450" s="61"/>
      <c r="I450" s="61"/>
      <c r="J450" s="61"/>
      <c r="K450" s="61"/>
      <c r="L450" s="61"/>
      <c r="M450" s="61"/>
      <c r="N450" s="3">
        <f t="shared" si="171"/>
        <v>0</v>
      </c>
      <c r="O450" s="9">
        <f t="shared" si="172"/>
        <v>0</v>
      </c>
      <c r="P450" s="4">
        <f t="shared" si="176"/>
        <v>0</v>
      </c>
      <c r="Q450" s="11">
        <f t="shared" si="177"/>
        <v>0</v>
      </c>
      <c r="R450" s="10">
        <f t="shared" si="175"/>
        <v>0</v>
      </c>
    </row>
    <row r="451" spans="1:18">
      <c r="A451" s="61">
        <v>6</v>
      </c>
      <c r="B451" s="61"/>
      <c r="C451" s="12"/>
      <c r="D451" s="61"/>
      <c r="E451" s="61"/>
      <c r="F451" s="61"/>
      <c r="G451" s="61"/>
      <c r="H451" s="61"/>
      <c r="I451" s="61"/>
      <c r="J451" s="61"/>
      <c r="K451" s="61"/>
      <c r="L451" s="61"/>
      <c r="M451" s="61"/>
      <c r="N451" s="3">
        <f t="shared" si="171"/>
        <v>0</v>
      </c>
      <c r="O451" s="9">
        <f t="shared" si="172"/>
        <v>0</v>
      </c>
      <c r="P451" s="4">
        <f t="shared" si="176"/>
        <v>0</v>
      </c>
      <c r="Q451" s="11">
        <f t="shared" si="177"/>
        <v>0</v>
      </c>
      <c r="R451" s="10">
        <f t="shared" si="175"/>
        <v>0</v>
      </c>
    </row>
    <row r="452" spans="1:18">
      <c r="A452" s="61">
        <v>7</v>
      </c>
      <c r="B452" s="61"/>
      <c r="C452" s="12"/>
      <c r="D452" s="61"/>
      <c r="E452" s="61"/>
      <c r="F452" s="61"/>
      <c r="G452" s="61"/>
      <c r="H452" s="61"/>
      <c r="I452" s="61"/>
      <c r="J452" s="61"/>
      <c r="K452" s="61"/>
      <c r="L452" s="61"/>
      <c r="M452" s="61"/>
      <c r="N452" s="3">
        <f t="shared" si="171"/>
        <v>0</v>
      </c>
      <c r="O452" s="9">
        <f t="shared" si="172"/>
        <v>0</v>
      </c>
      <c r="P452" s="4">
        <f t="shared" si="176"/>
        <v>0</v>
      </c>
      <c r="Q452" s="11">
        <f t="shared" si="177"/>
        <v>0</v>
      </c>
      <c r="R452" s="10">
        <f t="shared" si="175"/>
        <v>0</v>
      </c>
    </row>
    <row r="453" spans="1:18">
      <c r="A453" s="61">
        <v>8</v>
      </c>
      <c r="B453" s="61"/>
      <c r="C453" s="12"/>
      <c r="D453" s="61"/>
      <c r="E453" s="61"/>
      <c r="F453" s="61"/>
      <c r="G453" s="61"/>
      <c r="H453" s="61"/>
      <c r="I453" s="61"/>
      <c r="J453" s="61"/>
      <c r="K453" s="61"/>
      <c r="L453" s="61"/>
      <c r="M453" s="61"/>
      <c r="N453" s="3">
        <f t="shared" si="171"/>
        <v>0</v>
      </c>
      <c r="O453" s="9">
        <f t="shared" si="172"/>
        <v>0</v>
      </c>
      <c r="P453" s="4">
        <f t="shared" si="176"/>
        <v>0</v>
      </c>
      <c r="Q453" s="11">
        <f t="shared" si="177"/>
        <v>0</v>
      </c>
      <c r="R453" s="10">
        <f t="shared" si="175"/>
        <v>0</v>
      </c>
    </row>
    <row r="454" spans="1:18">
      <c r="A454" s="61">
        <v>9</v>
      </c>
      <c r="B454" s="61"/>
      <c r="C454" s="12"/>
      <c r="D454" s="61"/>
      <c r="E454" s="61"/>
      <c r="F454" s="61"/>
      <c r="G454" s="61"/>
      <c r="H454" s="61"/>
      <c r="I454" s="61"/>
      <c r="J454" s="61"/>
      <c r="K454" s="61"/>
      <c r="L454" s="61"/>
      <c r="M454" s="61"/>
      <c r="N454" s="3">
        <f t="shared" si="171"/>
        <v>0</v>
      </c>
      <c r="O454" s="9">
        <f t="shared" si="172"/>
        <v>0</v>
      </c>
      <c r="P454" s="4">
        <f t="shared" si="176"/>
        <v>0</v>
      </c>
      <c r="Q454" s="11">
        <f t="shared" si="177"/>
        <v>0</v>
      </c>
      <c r="R454" s="10">
        <f t="shared" si="175"/>
        <v>0</v>
      </c>
    </row>
    <row r="455" spans="1:18">
      <c r="A455" s="61">
        <v>10</v>
      </c>
      <c r="B455" s="61"/>
      <c r="C455" s="12"/>
      <c r="D455" s="61"/>
      <c r="E455" s="61"/>
      <c r="F455" s="61"/>
      <c r="G455" s="61"/>
      <c r="H455" s="61"/>
      <c r="I455" s="61"/>
      <c r="J455" s="61"/>
      <c r="K455" s="61"/>
      <c r="L455" s="61"/>
      <c r="M455" s="61"/>
      <c r="N455" s="3">
        <f t="shared" si="171"/>
        <v>0</v>
      </c>
      <c r="O455" s="9">
        <f t="shared" si="172"/>
        <v>0</v>
      </c>
      <c r="P455" s="4">
        <f t="shared" si="176"/>
        <v>0</v>
      </c>
      <c r="Q455" s="11">
        <f t="shared" si="177"/>
        <v>0</v>
      </c>
      <c r="R455" s="10">
        <f t="shared" si="175"/>
        <v>0</v>
      </c>
    </row>
    <row r="456" spans="1:18">
      <c r="A456" s="64" t="s">
        <v>34</v>
      </c>
      <c r="B456" s="65"/>
      <c r="C456" s="65"/>
      <c r="D456" s="65"/>
      <c r="E456" s="65"/>
      <c r="F456" s="65"/>
      <c r="G456" s="65"/>
      <c r="H456" s="65"/>
      <c r="I456" s="65"/>
      <c r="J456" s="65"/>
      <c r="K456" s="65"/>
      <c r="L456" s="65"/>
      <c r="M456" s="65"/>
      <c r="N456" s="65"/>
      <c r="O456" s="65"/>
      <c r="P456" s="65"/>
      <c r="Q456" s="66"/>
      <c r="R456" s="10">
        <f>SUM(R446:R455)</f>
        <v>0</v>
      </c>
    </row>
    <row r="457" spans="1:18" ht="15.75">
      <c r="A457" s="24" t="s">
        <v>67</v>
      </c>
      <c r="B457" s="24"/>
      <c r="C457" s="15"/>
      <c r="D457" s="15"/>
      <c r="E457" s="15"/>
      <c r="F457" s="15"/>
      <c r="G457" s="15"/>
      <c r="H457" s="15"/>
      <c r="I457" s="15"/>
      <c r="J457" s="15"/>
      <c r="K457" s="15"/>
      <c r="L457" s="15"/>
      <c r="M457" s="15"/>
      <c r="N457" s="15"/>
      <c r="O457" s="15"/>
      <c r="P457" s="15"/>
      <c r="Q457" s="15"/>
      <c r="R457" s="16"/>
    </row>
    <row r="458" spans="1:18">
      <c r="A458" s="49" t="s">
        <v>41</v>
      </c>
      <c r="B458" s="49"/>
      <c r="C458" s="49"/>
      <c r="D458" s="49"/>
      <c r="E458" s="49"/>
      <c r="F458" s="49"/>
      <c r="G458" s="49"/>
      <c r="H458" s="49"/>
      <c r="I458" s="49"/>
      <c r="J458" s="15"/>
      <c r="K458" s="15"/>
      <c r="L458" s="15"/>
      <c r="M458" s="15"/>
      <c r="N458" s="15"/>
      <c r="O458" s="15"/>
      <c r="P458" s="15"/>
      <c r="Q458" s="15"/>
      <c r="R458" s="16"/>
    </row>
    <row r="459" spans="1:18" s="8" customFormat="1">
      <c r="A459" s="49"/>
      <c r="B459" s="49"/>
      <c r="C459" s="49"/>
      <c r="D459" s="49"/>
      <c r="E459" s="49"/>
      <c r="F459" s="49"/>
      <c r="G459" s="49"/>
      <c r="H459" s="49"/>
      <c r="I459" s="49"/>
      <c r="J459" s="15"/>
      <c r="K459" s="15"/>
      <c r="L459" s="15"/>
      <c r="M459" s="15"/>
      <c r="N459" s="15"/>
      <c r="O459" s="15"/>
      <c r="P459" s="15"/>
      <c r="Q459" s="15"/>
      <c r="R459" s="16"/>
    </row>
    <row r="460" spans="1:18">
      <c r="A460" s="67" t="s">
        <v>66</v>
      </c>
      <c r="B460" s="68"/>
      <c r="C460" s="68"/>
      <c r="D460" s="68"/>
      <c r="E460" s="68"/>
      <c r="F460" s="68"/>
      <c r="G460" s="68"/>
      <c r="H460" s="68"/>
      <c r="I460" s="68"/>
      <c r="J460" s="68"/>
      <c r="K460" s="68"/>
      <c r="L460" s="68"/>
      <c r="M460" s="68"/>
      <c r="N460" s="68"/>
      <c r="O460" s="68"/>
      <c r="P460" s="68"/>
      <c r="Q460" s="57"/>
      <c r="R460" s="8"/>
    </row>
    <row r="461" spans="1:18" ht="18">
      <c r="A461" s="69" t="s">
        <v>27</v>
      </c>
      <c r="B461" s="70"/>
      <c r="C461" s="70"/>
      <c r="D461" s="50"/>
      <c r="E461" s="50"/>
      <c r="F461" s="50"/>
      <c r="G461" s="50"/>
      <c r="H461" s="50"/>
      <c r="I461" s="50"/>
      <c r="J461" s="50"/>
      <c r="K461" s="50"/>
      <c r="L461" s="50"/>
      <c r="M461" s="50"/>
      <c r="N461" s="50"/>
      <c r="O461" s="50"/>
      <c r="P461" s="50"/>
      <c r="Q461" s="57"/>
      <c r="R461" s="8"/>
    </row>
    <row r="462" spans="1:18">
      <c r="A462" s="67" t="s">
        <v>38</v>
      </c>
      <c r="B462" s="68"/>
      <c r="C462" s="68"/>
      <c r="D462" s="68"/>
      <c r="E462" s="68"/>
      <c r="F462" s="68"/>
      <c r="G462" s="68"/>
      <c r="H462" s="68"/>
      <c r="I462" s="68"/>
      <c r="J462" s="68"/>
      <c r="K462" s="68"/>
      <c r="L462" s="68"/>
      <c r="M462" s="68"/>
      <c r="N462" s="68"/>
      <c r="O462" s="68"/>
      <c r="P462" s="68"/>
      <c r="Q462" s="57"/>
      <c r="R462" s="8"/>
    </row>
    <row r="463" spans="1:18">
      <c r="A463" s="61">
        <v>1</v>
      </c>
      <c r="B463" s="61"/>
      <c r="C463" s="12"/>
      <c r="D463" s="61"/>
      <c r="E463" s="61"/>
      <c r="F463" s="61"/>
      <c r="G463" s="61"/>
      <c r="H463" s="61"/>
      <c r="I463" s="61"/>
      <c r="J463" s="61"/>
      <c r="K463" s="61"/>
      <c r="L463" s="61"/>
      <c r="M463" s="61"/>
      <c r="N463" s="3">
        <f t="shared" ref="N463:N472" si="178">(IF(F463="OŽ",IF(L463=1,550.8,IF(L463=2,426.38,IF(L463=3,342.14,IF(L463=4,181.44,IF(L463=5,168.48,IF(L463=6,155.52,IF(L463=7,148.5,IF(L463=8,144,0))))))))+IF(L463&lt;=8,0,IF(L463&lt;=16,137.7,IF(L463&lt;=24,108,IF(L463&lt;=32,80.1,IF(L463&lt;=36,52.2,0)))))-IF(L463&lt;=8,0,IF(L463&lt;=16,(L463-9)*2.754,IF(L463&lt;=24,(L463-17)* 2.754,IF(L463&lt;=32,(L463-25)* 2.754,IF(L463&lt;=36,(L463-33)*2.754,0))))),0)+IF(F463="PČ",IF(L463=1,449,IF(L463=2,314.6,IF(L463=3,238,IF(L463=4,172,IF(L463=5,159,IF(L463=6,145,IF(L463=7,132,IF(L463=8,119,0))))))))+IF(L463&lt;=8,0,IF(L463&lt;=16,88,IF(L463&lt;=24,55,IF(L463&lt;=32,22,0))))-IF(L463&lt;=8,0,IF(L463&lt;=16,(L463-9)*2.245,IF(L463&lt;=24,(L463-17)*2.245,IF(L463&lt;=32,(L463-25)*2.245,0)))),0)+IF(F463="PČneol",IF(L463=1,85,IF(L463=2,64.61,IF(L463=3,50.76,IF(L463=4,16.25,IF(L463=5,15,IF(L463=6,13.75,IF(L463=7,12.5,IF(L463=8,11.25,0))))))))+IF(L463&lt;=8,0,IF(L463&lt;=16,9,0))-IF(L463&lt;=8,0,IF(L463&lt;=16,(L463-9)*0.425,0)),0)+IF(F463="PŽ",IF(L463=1,85,IF(L463=2,59.5,IF(L463=3,45,IF(L463=4,32.5,IF(L463=5,30,IF(L463=6,27.5,IF(L463=7,25,IF(L463=8,22.5,0))))))))+IF(L463&lt;=8,0,IF(L463&lt;=16,19,IF(L463&lt;=24,13,IF(L463&lt;=32,8,0))))-IF(L463&lt;=8,0,IF(L463&lt;=16,(L463-9)*0.425,IF(L463&lt;=24,(L463-17)*0.425,IF(L463&lt;=32,(L463-25)*0.425,0)))),0)+IF(F463="EČ",IF(L463=1,204,IF(L463=2,156.24,IF(L463=3,123.84,IF(L463=4,72,IF(L463=5,66,IF(L463=6,60,IF(L463=7,54,IF(L463=8,48,0))))))))+IF(L463&lt;=8,0,IF(L463&lt;=16,40,IF(L463&lt;=24,25,0)))-IF(L463&lt;=8,0,IF(L463&lt;=16,(L463-9)*1.02,IF(L463&lt;=24,(L463-17)*1.02,0))),0)+IF(F463="EČneol",IF(L463=1,68,IF(L463=2,51.69,IF(L463=3,40.61,IF(L463=4,13,IF(L463=5,12,IF(L463=6,11,IF(L463=7,10,IF(L463=8,9,0)))))))))+IF(F463="EŽ",IF(L463=1,68,IF(L463=2,47.6,IF(L463=3,36,IF(L463=4,18,IF(L463=5,16.5,IF(L463=6,15,IF(L463=7,13.5,IF(L463=8,12,0))))))))+IF(L463&lt;=8,0,IF(L463&lt;=16,10,IF(L463&lt;=24,6,0)))-IF(L463&lt;=8,0,IF(L463&lt;=16,(L463-9)*0.34,IF(L463&lt;=24,(L463-17)*0.34,0))),0)+IF(F463="PT",IF(L463=1,68,IF(L463=2,52.08,IF(L463=3,41.28,IF(L463=4,24,IF(L463=5,22,IF(L463=6,20,IF(L463=7,18,IF(L463=8,16,0))))))))+IF(L463&lt;=8,0,IF(L463&lt;=16,13,IF(L463&lt;=24,9,IF(L463&lt;=32,4,0))))-IF(L463&lt;=8,0,IF(L463&lt;=16,(L463-9)*0.34,IF(L463&lt;=24,(L463-17)*0.34,IF(L463&lt;=32,(L463-25)*0.34,0)))),0)+IF(F463="JOŽ",IF(L463=1,85,IF(L463=2,59.5,IF(L463=3,45,IF(L463=4,32.5,IF(L463=5,30,IF(L463=6,27.5,IF(L463=7,25,IF(L463=8,22.5,0))))))))+IF(L463&lt;=8,0,IF(L463&lt;=16,19,IF(L463&lt;=24,13,0)))-IF(L463&lt;=8,0,IF(L463&lt;=16,(L463-9)*0.425,IF(L463&lt;=24,(L463-17)*0.425,0))),0)+IF(F463="JPČ",IF(L463=1,68,IF(L463=2,47.6,IF(L463=3,36,IF(L463=4,26,IF(L463=5,24,IF(L463=6,22,IF(L463=7,20,IF(L463=8,18,0))))))))+IF(L463&lt;=8,0,IF(L463&lt;=16,13,IF(L463&lt;=24,9,0)))-IF(L463&lt;=8,0,IF(L463&lt;=16,(L463-9)*0.34,IF(L463&lt;=24,(L463-17)*0.34,0))),0)+IF(F463="JEČ",IF(L463=1,34,IF(L463=2,26.04,IF(L463=3,20.6,IF(L463=4,12,IF(L463=5,11,IF(L463=6,10,IF(L463=7,9,IF(L463=8,8,0))))))))+IF(L463&lt;=8,0,IF(L463&lt;=16,6,0))-IF(L463&lt;=8,0,IF(L463&lt;=16,(L463-9)*0.17,0)),0)+IF(F463="JEOF",IF(L463=1,34,IF(L463=2,26.04,IF(L463=3,20.6,IF(L463=4,12,IF(L463=5,11,IF(L463=6,10,IF(L463=7,9,IF(L463=8,8,0))))))))+IF(L463&lt;=8,0,IF(L463&lt;=16,6,0))-IF(L463&lt;=8,0,IF(L463&lt;=16,(L463-9)*0.17,0)),0)+IF(F463="JnPČ",IF(L463=1,51,IF(L463=2,35.7,IF(L463=3,27,IF(L463=4,19.5,IF(L463=5,18,IF(L463=6,16.5,IF(L463=7,15,IF(L463=8,13.5,0))))))))+IF(L463&lt;=8,0,IF(L463&lt;=16,10,0))-IF(L463&lt;=8,0,IF(L463&lt;=16,(L463-9)*0.255,0)),0)+IF(F463="JnEČ",IF(L463=1,25.5,IF(L463=2,19.53,IF(L463=3,15.48,IF(L463=4,9,IF(L463=5,8.25,IF(L463=6,7.5,IF(L463=7,6.75,IF(L463=8,6,0))))))))+IF(L463&lt;=8,0,IF(L463&lt;=16,5,0))-IF(L463&lt;=8,0,IF(L463&lt;=16,(L463-9)*0.1275,0)),0)+IF(F463="JčPČ",IF(L463=1,21.25,IF(L463=2,14.5,IF(L463=3,11.5,IF(L463=4,7,IF(L463=5,6.5,IF(L463=6,6,IF(L463=7,5.5,IF(L463=8,5,0))))))))+IF(L463&lt;=8,0,IF(L463&lt;=16,4,0))-IF(L463&lt;=8,0,IF(L463&lt;=16,(L463-9)*0.10625,0)),0)+IF(F463="JčEČ",IF(L463=1,17,IF(L463=2,13.02,IF(L463=3,10.32,IF(L463=4,6,IF(L463=5,5.5,IF(L463=6,5,IF(L463=7,4.5,IF(L463=8,4,0))))))))+IF(L463&lt;=8,0,IF(L463&lt;=16,3,0))-IF(L463&lt;=8,0,IF(L463&lt;=16,(L463-9)*0.085,0)),0)+IF(F463="NEAK",IF(L463=1,11.48,IF(L463=2,8.79,IF(L463=3,6.97,IF(L463=4,4.05,IF(L463=5,3.71,IF(L463=6,3.38,IF(L463=7,3.04,IF(L463=8,2.7,0))))))))+IF(L463&lt;=8,0,IF(L463&lt;=16,2,IF(L463&lt;=24,1.3,0)))-IF(L463&lt;=8,0,IF(L463&lt;=16,(L463-9)*0.0574,IF(L463&lt;=24,(L463-17)*0.0574,0))),0))*IF(L463&lt;0,1,IF(OR(F463="PČ",F463="PŽ",F463="PT"),IF(J463&lt;32,J463/32,1),1))* IF(L463&lt;0,1,IF(OR(F463="EČ",F463="EŽ",F463="JOŽ",F463="JPČ",F463="NEAK"),IF(J463&lt;24,J463/24,1),1))*IF(L463&lt;0,1,IF(OR(F463="PČneol",F463="JEČ",F463="JEOF",F463="JnPČ",F463="JnEČ",F463="JčPČ",F463="JčEČ"),IF(J463&lt;16,J463/16,1),1))*IF(L463&lt;0,1,IF(F463="EČneol",IF(J463&lt;8,J463/8,1),1))</f>
        <v>0</v>
      </c>
      <c r="O463" s="9">
        <f t="shared" ref="O463:O472" si="179">IF(F463="OŽ",N463,IF(H463="Ne",IF(J463*0.3&lt;J463-L463,N463,0),IF(J463*0.1&lt;J463-L463,N463,0)))</f>
        <v>0</v>
      </c>
      <c r="P463" s="4">
        <f t="shared" ref="P463" si="180">IF(O463=0,0,IF(F463="OŽ",IF(L463&gt;35,0,IF(J463&gt;35,(36-L463)*1.836,((36-L463)-(36-J463))*1.836)),0)+IF(F463="PČ",IF(L463&gt;31,0,IF(J463&gt;31,(32-L463)*1.347,((32-L463)-(32-J463))*1.347)),0)+ IF(F463="PČneol",IF(L463&gt;15,0,IF(J463&gt;15,(16-L463)*0.255,((16-L463)-(16-J463))*0.255)),0)+IF(F463="PŽ",IF(L463&gt;31,0,IF(J463&gt;31,(32-L463)*0.255,((32-L463)-(32-J463))*0.255)),0)+IF(F463="EČ",IF(L463&gt;23,0,IF(J463&gt;23,(24-L463)*0.612,((24-L463)-(24-J463))*0.612)),0)+IF(F463="EČneol",IF(L463&gt;7,0,IF(J463&gt;7,(8-L463)*0.204,((8-L463)-(8-J463))*0.204)),0)+IF(F463="EŽ",IF(L463&gt;23,0,IF(J463&gt;23,(24-L463)*0.204,((24-L463)-(24-J463))*0.204)),0)+IF(F463="PT",IF(L463&gt;31,0,IF(J463&gt;31,(32-L463)*0.204,((32-L463)-(32-J463))*0.204)),0)+IF(F463="JOŽ",IF(L463&gt;23,0,IF(J463&gt;23,(24-L463)*0.255,((24-L463)-(24-J463))*0.255)),0)+IF(F463="JPČ",IF(L463&gt;23,0,IF(J463&gt;23,(24-L463)*0.204,((24-L463)-(24-J463))*0.204)),0)+IF(F463="JEČ",IF(L463&gt;15,0,IF(J463&gt;15,(16-L463)*0.102,((16-L463)-(16-J463))*0.102)),0)+IF(F463="JEOF",IF(L463&gt;15,0,IF(J463&gt;15,(16-L463)*0.102,((16-L463)-(16-J463))*0.102)),0)+IF(F463="JnPČ",IF(L463&gt;15,0,IF(J463&gt;15,(16-L463)*0.153,((16-L463)-(16-J463))*0.153)),0)+IF(F463="JnEČ",IF(L463&gt;15,0,IF(J463&gt;15,(16-L463)*0.0765,((16-L463)-(16-J463))*0.0765)),0)+IF(F463="JčPČ",IF(L463&gt;15,0,IF(J463&gt;15,(16-L463)*0.06375,((16-L463)-(16-J463))*0.06375)),0)+IF(F463="JčEČ",IF(L463&gt;15,0,IF(J463&gt;15,(16-L463)*0.051,((16-L463)-(16-J463))*0.051)),0)+IF(F463="NEAK",IF(L463&gt;23,0,IF(J463&gt;23,(24-L463)*0.03444,((24-L463)-(24-J463))*0.03444)),0))</f>
        <v>0</v>
      </c>
      <c r="Q463" s="11">
        <f t="shared" ref="Q463" si="181">IF(ISERROR(P463*100/N463),0,(P463*100/N463))</f>
        <v>0</v>
      </c>
      <c r="R463" s="10">
        <f t="shared" ref="R463:R472" si="182">IF(Q463&lt;=30,O463+P463,O463+O463*0.3)*IF(G463=1,0.4,IF(G463=2,0.75,IF(G463="1 (kas 4 m. 1 k. nerengiamos)",0.52,1)))*IF(D463="olimpinė",1,IF(M463="Ne",0.5,1))*IF(OR(A$5="Lietuvos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federacija"),IF(OR(J463&lt;8,K463&lt;16),0,1),1)*E463*IF(I463&lt;=1,1,1/I463)*IF(OR(A$5="Lietuvos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64" spans="1:18">
      <c r="A464" s="61">
        <v>2</v>
      </c>
      <c r="B464" s="61"/>
      <c r="C464" s="12"/>
      <c r="D464" s="61"/>
      <c r="E464" s="61"/>
      <c r="F464" s="61"/>
      <c r="G464" s="61"/>
      <c r="H464" s="61"/>
      <c r="I464" s="61"/>
      <c r="J464" s="61"/>
      <c r="K464" s="61"/>
      <c r="L464" s="61"/>
      <c r="M464" s="61"/>
      <c r="N464" s="3">
        <f t="shared" si="178"/>
        <v>0</v>
      </c>
      <c r="O464" s="9">
        <f t="shared" si="179"/>
        <v>0</v>
      </c>
      <c r="P464" s="4">
        <f t="shared" ref="P464:P472" si="183">IF(O464=0,0,IF(F464="OŽ",IF(L464&gt;35,0,IF(J464&gt;35,(36-L464)*1.836,((36-L464)-(36-J464))*1.836)),0)+IF(F464="PČ",IF(L464&gt;31,0,IF(J464&gt;31,(32-L464)*1.347,((32-L464)-(32-J464))*1.347)),0)+ IF(F464="PČneol",IF(L464&gt;15,0,IF(J464&gt;15,(16-L464)*0.255,((16-L464)-(16-J464))*0.255)),0)+IF(F464="PŽ",IF(L464&gt;31,0,IF(J464&gt;31,(32-L464)*0.255,((32-L464)-(32-J464))*0.255)),0)+IF(F464="EČ",IF(L464&gt;23,0,IF(J464&gt;23,(24-L464)*0.612,((24-L464)-(24-J464))*0.612)),0)+IF(F464="EČneol",IF(L464&gt;7,0,IF(J464&gt;7,(8-L464)*0.204,((8-L464)-(8-J464))*0.204)),0)+IF(F464="EŽ",IF(L464&gt;23,0,IF(J464&gt;23,(24-L464)*0.204,((24-L464)-(24-J464))*0.204)),0)+IF(F464="PT",IF(L464&gt;31,0,IF(J464&gt;31,(32-L464)*0.204,((32-L464)-(32-J464))*0.204)),0)+IF(F464="JOŽ",IF(L464&gt;23,0,IF(J464&gt;23,(24-L464)*0.255,((24-L464)-(24-J464))*0.255)),0)+IF(F464="JPČ",IF(L464&gt;23,0,IF(J464&gt;23,(24-L464)*0.204,((24-L464)-(24-J464))*0.204)),0)+IF(F464="JEČ",IF(L464&gt;15,0,IF(J464&gt;15,(16-L464)*0.102,((16-L464)-(16-J464))*0.102)),0)+IF(F464="JEOF",IF(L464&gt;15,0,IF(J464&gt;15,(16-L464)*0.102,((16-L464)-(16-J464))*0.102)),0)+IF(F464="JnPČ",IF(L464&gt;15,0,IF(J464&gt;15,(16-L464)*0.153,((16-L464)-(16-J464))*0.153)),0)+IF(F464="JnEČ",IF(L464&gt;15,0,IF(J464&gt;15,(16-L464)*0.0765,((16-L464)-(16-J464))*0.0765)),0)+IF(F464="JčPČ",IF(L464&gt;15,0,IF(J464&gt;15,(16-L464)*0.06375,((16-L464)-(16-J464))*0.06375)),0)+IF(F464="JčEČ",IF(L464&gt;15,0,IF(J464&gt;15,(16-L464)*0.051,((16-L464)-(16-J464))*0.051)),0)+IF(F464="NEAK",IF(L464&gt;23,0,IF(J464&gt;23,(24-L464)*0.03444,((24-L464)-(24-J464))*0.03444)),0))</f>
        <v>0</v>
      </c>
      <c r="Q464" s="11">
        <f t="shared" ref="Q464:Q472" si="184">IF(ISERROR(P464*100/N464),0,(P464*100/N464))</f>
        <v>0</v>
      </c>
      <c r="R464" s="10">
        <f t="shared" si="182"/>
        <v>0</v>
      </c>
    </row>
    <row r="465" spans="1:18">
      <c r="A465" s="61">
        <v>3</v>
      </c>
      <c r="B465" s="61"/>
      <c r="C465" s="12"/>
      <c r="D465" s="61"/>
      <c r="E465" s="61"/>
      <c r="F465" s="61"/>
      <c r="G465" s="61"/>
      <c r="H465" s="61"/>
      <c r="I465" s="61"/>
      <c r="J465" s="61"/>
      <c r="K465" s="61"/>
      <c r="L465" s="61"/>
      <c r="M465" s="61"/>
      <c r="N465" s="3">
        <f t="shared" si="178"/>
        <v>0</v>
      </c>
      <c r="O465" s="9">
        <f t="shared" si="179"/>
        <v>0</v>
      </c>
      <c r="P465" s="4">
        <f t="shared" si="183"/>
        <v>0</v>
      </c>
      <c r="Q465" s="11">
        <f t="shared" si="184"/>
        <v>0</v>
      </c>
      <c r="R465" s="10">
        <f t="shared" si="182"/>
        <v>0</v>
      </c>
    </row>
    <row r="466" spans="1:18">
      <c r="A466" s="61">
        <v>4</v>
      </c>
      <c r="B466" s="61"/>
      <c r="C466" s="12"/>
      <c r="D466" s="61"/>
      <c r="E466" s="61"/>
      <c r="F466" s="61"/>
      <c r="G466" s="61"/>
      <c r="H466" s="61"/>
      <c r="I466" s="61"/>
      <c r="J466" s="61"/>
      <c r="K466" s="61"/>
      <c r="L466" s="61"/>
      <c r="M466" s="61"/>
      <c r="N466" s="3">
        <f t="shared" si="178"/>
        <v>0</v>
      </c>
      <c r="O466" s="9">
        <f t="shared" si="179"/>
        <v>0</v>
      </c>
      <c r="P466" s="4">
        <f t="shared" si="183"/>
        <v>0</v>
      </c>
      <c r="Q466" s="11">
        <f t="shared" si="184"/>
        <v>0</v>
      </c>
      <c r="R466" s="10">
        <f t="shared" si="182"/>
        <v>0</v>
      </c>
    </row>
    <row r="467" spans="1:18">
      <c r="A467" s="61">
        <v>5</v>
      </c>
      <c r="B467" s="61"/>
      <c r="C467" s="12"/>
      <c r="D467" s="61"/>
      <c r="E467" s="61"/>
      <c r="F467" s="61"/>
      <c r="G467" s="61"/>
      <c r="H467" s="61"/>
      <c r="I467" s="61"/>
      <c r="J467" s="61"/>
      <c r="K467" s="61"/>
      <c r="L467" s="61"/>
      <c r="M467" s="61"/>
      <c r="N467" s="3">
        <f t="shared" si="178"/>
        <v>0</v>
      </c>
      <c r="O467" s="9">
        <f t="shared" si="179"/>
        <v>0</v>
      </c>
      <c r="P467" s="4">
        <f t="shared" si="183"/>
        <v>0</v>
      </c>
      <c r="Q467" s="11">
        <f t="shared" si="184"/>
        <v>0</v>
      </c>
      <c r="R467" s="10">
        <f t="shared" si="182"/>
        <v>0</v>
      </c>
    </row>
    <row r="468" spans="1:18">
      <c r="A468" s="61">
        <v>6</v>
      </c>
      <c r="B468" s="61"/>
      <c r="C468" s="12"/>
      <c r="D468" s="61"/>
      <c r="E468" s="61"/>
      <c r="F468" s="61"/>
      <c r="G468" s="61"/>
      <c r="H468" s="61"/>
      <c r="I468" s="61"/>
      <c r="J468" s="61"/>
      <c r="K468" s="61"/>
      <c r="L468" s="61"/>
      <c r="M468" s="61"/>
      <c r="N468" s="3">
        <f t="shared" si="178"/>
        <v>0</v>
      </c>
      <c r="O468" s="9">
        <f t="shared" si="179"/>
        <v>0</v>
      </c>
      <c r="P468" s="4">
        <f t="shared" si="183"/>
        <v>0</v>
      </c>
      <c r="Q468" s="11">
        <f t="shared" si="184"/>
        <v>0</v>
      </c>
      <c r="R468" s="10">
        <f t="shared" si="182"/>
        <v>0</v>
      </c>
    </row>
    <row r="469" spans="1:18">
      <c r="A469" s="61">
        <v>7</v>
      </c>
      <c r="B469" s="61"/>
      <c r="C469" s="12"/>
      <c r="D469" s="61"/>
      <c r="E469" s="61"/>
      <c r="F469" s="61"/>
      <c r="G469" s="61"/>
      <c r="H469" s="61"/>
      <c r="I469" s="61"/>
      <c r="J469" s="61"/>
      <c r="K469" s="61"/>
      <c r="L469" s="61"/>
      <c r="M469" s="61"/>
      <c r="N469" s="3">
        <f t="shared" si="178"/>
        <v>0</v>
      </c>
      <c r="O469" s="9">
        <f t="shared" si="179"/>
        <v>0</v>
      </c>
      <c r="P469" s="4">
        <f t="shared" si="183"/>
        <v>0</v>
      </c>
      <c r="Q469" s="11">
        <f t="shared" si="184"/>
        <v>0</v>
      </c>
      <c r="R469" s="10">
        <f t="shared" si="182"/>
        <v>0</v>
      </c>
    </row>
    <row r="470" spans="1:18">
      <c r="A470" s="61">
        <v>8</v>
      </c>
      <c r="B470" s="61"/>
      <c r="C470" s="12"/>
      <c r="D470" s="61"/>
      <c r="E470" s="61"/>
      <c r="F470" s="61"/>
      <c r="G470" s="61"/>
      <c r="H470" s="61"/>
      <c r="I470" s="61"/>
      <c r="J470" s="61"/>
      <c r="K470" s="61"/>
      <c r="L470" s="61"/>
      <c r="M470" s="61"/>
      <c r="N470" s="3">
        <f t="shared" si="178"/>
        <v>0</v>
      </c>
      <c r="O470" s="9">
        <f t="shared" si="179"/>
        <v>0</v>
      </c>
      <c r="P470" s="4">
        <f t="shared" si="183"/>
        <v>0</v>
      </c>
      <c r="Q470" s="11">
        <f t="shared" si="184"/>
        <v>0</v>
      </c>
      <c r="R470" s="10">
        <f t="shared" si="182"/>
        <v>0</v>
      </c>
    </row>
    <row r="471" spans="1:18">
      <c r="A471" s="61">
        <v>9</v>
      </c>
      <c r="B471" s="61"/>
      <c r="C471" s="12"/>
      <c r="D471" s="61"/>
      <c r="E471" s="61"/>
      <c r="F471" s="61"/>
      <c r="G471" s="61"/>
      <c r="H471" s="61"/>
      <c r="I471" s="61"/>
      <c r="J471" s="61"/>
      <c r="K471" s="61"/>
      <c r="L471" s="61"/>
      <c r="M471" s="61"/>
      <c r="N471" s="3">
        <f t="shared" si="178"/>
        <v>0</v>
      </c>
      <c r="O471" s="9">
        <f t="shared" si="179"/>
        <v>0</v>
      </c>
      <c r="P471" s="4">
        <f t="shared" si="183"/>
        <v>0</v>
      </c>
      <c r="Q471" s="11">
        <f t="shared" si="184"/>
        <v>0</v>
      </c>
      <c r="R471" s="10">
        <f t="shared" si="182"/>
        <v>0</v>
      </c>
    </row>
    <row r="472" spans="1:18">
      <c r="A472" s="61">
        <v>10</v>
      </c>
      <c r="B472" s="61"/>
      <c r="C472" s="12"/>
      <c r="D472" s="61"/>
      <c r="E472" s="61"/>
      <c r="F472" s="61"/>
      <c r="G472" s="61"/>
      <c r="H472" s="61"/>
      <c r="I472" s="61"/>
      <c r="J472" s="61"/>
      <c r="K472" s="61"/>
      <c r="L472" s="61"/>
      <c r="M472" s="61"/>
      <c r="N472" s="3">
        <f t="shared" si="178"/>
        <v>0</v>
      </c>
      <c r="O472" s="9">
        <f t="shared" si="179"/>
        <v>0</v>
      </c>
      <c r="P472" s="4">
        <f t="shared" si="183"/>
        <v>0</v>
      </c>
      <c r="Q472" s="11">
        <f t="shared" si="184"/>
        <v>0</v>
      </c>
      <c r="R472" s="10">
        <f t="shared" si="182"/>
        <v>0</v>
      </c>
    </row>
    <row r="473" spans="1:18">
      <c r="A473" s="64" t="s">
        <v>34</v>
      </c>
      <c r="B473" s="65"/>
      <c r="C473" s="65"/>
      <c r="D473" s="65"/>
      <c r="E473" s="65"/>
      <c r="F473" s="65"/>
      <c r="G473" s="65"/>
      <c r="H473" s="65"/>
      <c r="I473" s="65"/>
      <c r="J473" s="65"/>
      <c r="K473" s="65"/>
      <c r="L473" s="65"/>
      <c r="M473" s="65"/>
      <c r="N473" s="65"/>
      <c r="O473" s="65"/>
      <c r="P473" s="65"/>
      <c r="Q473" s="66"/>
      <c r="R473" s="10">
        <f>SUM(R463:R472)</f>
        <v>0</v>
      </c>
    </row>
    <row r="474" spans="1:18" ht="15.75">
      <c r="A474" s="24" t="s">
        <v>67</v>
      </c>
      <c r="B474" s="24"/>
      <c r="C474" s="15"/>
      <c r="D474" s="15"/>
      <c r="E474" s="15"/>
      <c r="F474" s="15"/>
      <c r="G474" s="15"/>
      <c r="H474" s="15"/>
      <c r="I474" s="15"/>
      <c r="J474" s="15"/>
      <c r="K474" s="15"/>
      <c r="L474" s="15"/>
      <c r="M474" s="15"/>
      <c r="N474" s="15"/>
      <c r="O474" s="15"/>
      <c r="P474" s="15"/>
      <c r="Q474" s="15"/>
      <c r="R474" s="16"/>
    </row>
    <row r="475" spans="1:18">
      <c r="A475" s="49" t="s">
        <v>41</v>
      </c>
      <c r="B475" s="49"/>
      <c r="C475" s="49"/>
      <c r="D475" s="49"/>
      <c r="E475" s="49"/>
      <c r="F475" s="49"/>
      <c r="G475" s="49"/>
      <c r="H475" s="49"/>
      <c r="I475" s="49"/>
      <c r="J475" s="15"/>
      <c r="K475" s="15"/>
      <c r="L475" s="15"/>
      <c r="M475" s="15"/>
      <c r="N475" s="15"/>
      <c r="O475" s="15"/>
      <c r="P475" s="15"/>
      <c r="Q475" s="15"/>
      <c r="R475" s="16"/>
    </row>
    <row r="476" spans="1:18" s="8" customFormat="1">
      <c r="A476" s="49"/>
      <c r="B476" s="49"/>
      <c r="C476" s="49"/>
      <c r="D476" s="49"/>
      <c r="E476" s="49"/>
      <c r="F476" s="49"/>
      <c r="G476" s="49"/>
      <c r="H476" s="49"/>
      <c r="I476" s="49"/>
      <c r="J476" s="15"/>
      <c r="K476" s="15"/>
      <c r="L476" s="15"/>
      <c r="M476" s="15"/>
      <c r="N476" s="15"/>
      <c r="O476" s="15"/>
      <c r="P476" s="15"/>
      <c r="Q476" s="15"/>
      <c r="R476" s="16"/>
    </row>
    <row r="477" spans="1:18">
      <c r="A477" s="67" t="s">
        <v>66</v>
      </c>
      <c r="B477" s="68"/>
      <c r="C477" s="68"/>
      <c r="D477" s="68"/>
      <c r="E477" s="68"/>
      <c r="F477" s="68"/>
      <c r="G477" s="68"/>
      <c r="H477" s="68"/>
      <c r="I477" s="68"/>
      <c r="J477" s="68"/>
      <c r="K477" s="68"/>
      <c r="L477" s="68"/>
      <c r="M477" s="68"/>
      <c r="N477" s="68"/>
      <c r="O477" s="68"/>
      <c r="P477" s="68"/>
      <c r="Q477" s="57"/>
      <c r="R477" s="8"/>
    </row>
    <row r="478" spans="1:18" ht="18">
      <c r="A478" s="69" t="s">
        <v>27</v>
      </c>
      <c r="B478" s="70"/>
      <c r="C478" s="70"/>
      <c r="D478" s="50"/>
      <c r="E478" s="50"/>
      <c r="F478" s="50"/>
      <c r="G478" s="50"/>
      <c r="H478" s="50"/>
      <c r="I478" s="50"/>
      <c r="J478" s="50"/>
      <c r="K478" s="50"/>
      <c r="L478" s="50"/>
      <c r="M478" s="50"/>
      <c r="N478" s="50"/>
      <c r="O478" s="50"/>
      <c r="P478" s="50"/>
      <c r="Q478" s="57"/>
      <c r="R478" s="8"/>
    </row>
    <row r="479" spans="1:18">
      <c r="A479" s="67" t="s">
        <v>38</v>
      </c>
      <c r="B479" s="68"/>
      <c r="C479" s="68"/>
      <c r="D479" s="68"/>
      <c r="E479" s="68"/>
      <c r="F479" s="68"/>
      <c r="G479" s="68"/>
      <c r="H479" s="68"/>
      <c r="I479" s="68"/>
      <c r="J479" s="68"/>
      <c r="K479" s="68"/>
      <c r="L479" s="68"/>
      <c r="M479" s="68"/>
      <c r="N479" s="68"/>
      <c r="O479" s="68"/>
      <c r="P479" s="68"/>
      <c r="Q479" s="57"/>
      <c r="R479" s="8"/>
    </row>
    <row r="480" spans="1:18">
      <c r="A480" s="61">
        <v>1</v>
      </c>
      <c r="B480" s="61"/>
      <c r="C480" s="12"/>
      <c r="D480" s="61"/>
      <c r="E480" s="61"/>
      <c r="F480" s="61"/>
      <c r="G480" s="61"/>
      <c r="H480" s="61"/>
      <c r="I480" s="61"/>
      <c r="J480" s="61"/>
      <c r="K480" s="61"/>
      <c r="L480" s="61"/>
      <c r="M480" s="61"/>
      <c r="N480" s="3">
        <f t="shared" ref="N480:N489" si="185">(IF(F480="OŽ",IF(L480=1,550.8,IF(L480=2,426.38,IF(L480=3,342.14,IF(L480=4,181.44,IF(L480=5,168.48,IF(L480=6,155.52,IF(L480=7,148.5,IF(L480=8,144,0))))))))+IF(L480&lt;=8,0,IF(L480&lt;=16,137.7,IF(L480&lt;=24,108,IF(L480&lt;=32,80.1,IF(L480&lt;=36,52.2,0)))))-IF(L480&lt;=8,0,IF(L480&lt;=16,(L480-9)*2.754,IF(L480&lt;=24,(L480-17)* 2.754,IF(L480&lt;=32,(L480-25)* 2.754,IF(L480&lt;=36,(L480-33)*2.754,0))))),0)+IF(F480="PČ",IF(L480=1,449,IF(L480=2,314.6,IF(L480=3,238,IF(L480=4,172,IF(L480=5,159,IF(L480=6,145,IF(L480=7,132,IF(L480=8,119,0))))))))+IF(L480&lt;=8,0,IF(L480&lt;=16,88,IF(L480&lt;=24,55,IF(L480&lt;=32,22,0))))-IF(L480&lt;=8,0,IF(L480&lt;=16,(L480-9)*2.245,IF(L480&lt;=24,(L480-17)*2.245,IF(L480&lt;=32,(L480-25)*2.245,0)))),0)+IF(F480="PČneol",IF(L480=1,85,IF(L480=2,64.61,IF(L480=3,50.76,IF(L480=4,16.25,IF(L480=5,15,IF(L480=6,13.75,IF(L480=7,12.5,IF(L480=8,11.25,0))))))))+IF(L480&lt;=8,0,IF(L480&lt;=16,9,0))-IF(L480&lt;=8,0,IF(L480&lt;=16,(L480-9)*0.425,0)),0)+IF(F480="PŽ",IF(L480=1,85,IF(L480=2,59.5,IF(L480=3,45,IF(L480=4,32.5,IF(L480=5,30,IF(L480=6,27.5,IF(L480=7,25,IF(L480=8,22.5,0))))))))+IF(L480&lt;=8,0,IF(L480&lt;=16,19,IF(L480&lt;=24,13,IF(L480&lt;=32,8,0))))-IF(L480&lt;=8,0,IF(L480&lt;=16,(L480-9)*0.425,IF(L480&lt;=24,(L480-17)*0.425,IF(L480&lt;=32,(L480-25)*0.425,0)))),0)+IF(F480="EČ",IF(L480=1,204,IF(L480=2,156.24,IF(L480=3,123.84,IF(L480=4,72,IF(L480=5,66,IF(L480=6,60,IF(L480=7,54,IF(L480=8,48,0))))))))+IF(L480&lt;=8,0,IF(L480&lt;=16,40,IF(L480&lt;=24,25,0)))-IF(L480&lt;=8,0,IF(L480&lt;=16,(L480-9)*1.02,IF(L480&lt;=24,(L480-17)*1.02,0))),0)+IF(F480="EČneol",IF(L480=1,68,IF(L480=2,51.69,IF(L480=3,40.61,IF(L480=4,13,IF(L480=5,12,IF(L480=6,11,IF(L480=7,10,IF(L480=8,9,0)))))))))+IF(F480="EŽ",IF(L480=1,68,IF(L480=2,47.6,IF(L480=3,36,IF(L480=4,18,IF(L480=5,16.5,IF(L480=6,15,IF(L480=7,13.5,IF(L480=8,12,0))))))))+IF(L480&lt;=8,0,IF(L480&lt;=16,10,IF(L480&lt;=24,6,0)))-IF(L480&lt;=8,0,IF(L480&lt;=16,(L480-9)*0.34,IF(L480&lt;=24,(L480-17)*0.34,0))),0)+IF(F480="PT",IF(L480=1,68,IF(L480=2,52.08,IF(L480=3,41.28,IF(L480=4,24,IF(L480=5,22,IF(L480=6,20,IF(L480=7,18,IF(L480=8,16,0))))))))+IF(L480&lt;=8,0,IF(L480&lt;=16,13,IF(L480&lt;=24,9,IF(L480&lt;=32,4,0))))-IF(L480&lt;=8,0,IF(L480&lt;=16,(L480-9)*0.34,IF(L480&lt;=24,(L480-17)*0.34,IF(L480&lt;=32,(L480-25)*0.34,0)))),0)+IF(F480="JOŽ",IF(L480=1,85,IF(L480=2,59.5,IF(L480=3,45,IF(L480=4,32.5,IF(L480=5,30,IF(L480=6,27.5,IF(L480=7,25,IF(L480=8,22.5,0))))))))+IF(L480&lt;=8,0,IF(L480&lt;=16,19,IF(L480&lt;=24,13,0)))-IF(L480&lt;=8,0,IF(L480&lt;=16,(L480-9)*0.425,IF(L480&lt;=24,(L480-17)*0.425,0))),0)+IF(F480="JPČ",IF(L480=1,68,IF(L480=2,47.6,IF(L480=3,36,IF(L480=4,26,IF(L480=5,24,IF(L480=6,22,IF(L480=7,20,IF(L480=8,18,0))))))))+IF(L480&lt;=8,0,IF(L480&lt;=16,13,IF(L480&lt;=24,9,0)))-IF(L480&lt;=8,0,IF(L480&lt;=16,(L480-9)*0.34,IF(L480&lt;=24,(L480-17)*0.34,0))),0)+IF(F480="JEČ",IF(L480=1,34,IF(L480=2,26.04,IF(L480=3,20.6,IF(L480=4,12,IF(L480=5,11,IF(L480=6,10,IF(L480=7,9,IF(L480=8,8,0))))))))+IF(L480&lt;=8,0,IF(L480&lt;=16,6,0))-IF(L480&lt;=8,0,IF(L480&lt;=16,(L480-9)*0.17,0)),0)+IF(F480="JEOF",IF(L480=1,34,IF(L480=2,26.04,IF(L480=3,20.6,IF(L480=4,12,IF(L480=5,11,IF(L480=6,10,IF(L480=7,9,IF(L480=8,8,0))))))))+IF(L480&lt;=8,0,IF(L480&lt;=16,6,0))-IF(L480&lt;=8,0,IF(L480&lt;=16,(L480-9)*0.17,0)),0)+IF(F480="JnPČ",IF(L480=1,51,IF(L480=2,35.7,IF(L480=3,27,IF(L480=4,19.5,IF(L480=5,18,IF(L480=6,16.5,IF(L480=7,15,IF(L480=8,13.5,0))))))))+IF(L480&lt;=8,0,IF(L480&lt;=16,10,0))-IF(L480&lt;=8,0,IF(L480&lt;=16,(L480-9)*0.255,0)),0)+IF(F480="JnEČ",IF(L480=1,25.5,IF(L480=2,19.53,IF(L480=3,15.48,IF(L480=4,9,IF(L480=5,8.25,IF(L480=6,7.5,IF(L480=7,6.75,IF(L480=8,6,0))))))))+IF(L480&lt;=8,0,IF(L480&lt;=16,5,0))-IF(L480&lt;=8,0,IF(L480&lt;=16,(L480-9)*0.1275,0)),0)+IF(F480="JčPČ",IF(L480=1,21.25,IF(L480=2,14.5,IF(L480=3,11.5,IF(L480=4,7,IF(L480=5,6.5,IF(L480=6,6,IF(L480=7,5.5,IF(L480=8,5,0))))))))+IF(L480&lt;=8,0,IF(L480&lt;=16,4,0))-IF(L480&lt;=8,0,IF(L480&lt;=16,(L480-9)*0.10625,0)),0)+IF(F480="JčEČ",IF(L480=1,17,IF(L480=2,13.02,IF(L480=3,10.32,IF(L480=4,6,IF(L480=5,5.5,IF(L480=6,5,IF(L480=7,4.5,IF(L480=8,4,0))))))))+IF(L480&lt;=8,0,IF(L480&lt;=16,3,0))-IF(L480&lt;=8,0,IF(L480&lt;=16,(L480-9)*0.085,0)),0)+IF(F480="NEAK",IF(L480=1,11.48,IF(L480=2,8.79,IF(L480=3,6.97,IF(L480=4,4.05,IF(L480=5,3.71,IF(L480=6,3.38,IF(L480=7,3.04,IF(L480=8,2.7,0))))))))+IF(L480&lt;=8,0,IF(L480&lt;=16,2,IF(L480&lt;=24,1.3,0)))-IF(L480&lt;=8,0,IF(L480&lt;=16,(L480-9)*0.0574,IF(L480&lt;=24,(L480-17)*0.0574,0))),0))*IF(L480&lt;0,1,IF(OR(F480="PČ",F480="PŽ",F480="PT"),IF(J480&lt;32,J480/32,1),1))* IF(L480&lt;0,1,IF(OR(F480="EČ",F480="EŽ",F480="JOŽ",F480="JPČ",F480="NEAK"),IF(J480&lt;24,J480/24,1),1))*IF(L480&lt;0,1,IF(OR(F480="PČneol",F480="JEČ",F480="JEOF",F480="JnPČ",F480="JnEČ",F480="JčPČ",F480="JčEČ"),IF(J480&lt;16,J480/16,1),1))*IF(L480&lt;0,1,IF(F480="EČneol",IF(J480&lt;8,J480/8,1),1))</f>
        <v>0</v>
      </c>
      <c r="O480" s="9">
        <f t="shared" ref="O480:O489" si="186">IF(F480="OŽ",N480,IF(H480="Ne",IF(J480*0.3&lt;J480-L480,N480,0),IF(J480*0.1&lt;J480-L480,N480,0)))</f>
        <v>0</v>
      </c>
      <c r="P480" s="4">
        <f t="shared" ref="P480" si="187">IF(O480=0,0,IF(F480="OŽ",IF(L480&gt;35,0,IF(J480&gt;35,(36-L480)*1.836,((36-L480)-(36-J480))*1.836)),0)+IF(F480="PČ",IF(L480&gt;31,0,IF(J480&gt;31,(32-L480)*1.347,((32-L480)-(32-J480))*1.347)),0)+ IF(F480="PČneol",IF(L480&gt;15,0,IF(J480&gt;15,(16-L480)*0.255,((16-L480)-(16-J480))*0.255)),0)+IF(F480="PŽ",IF(L480&gt;31,0,IF(J480&gt;31,(32-L480)*0.255,((32-L480)-(32-J480))*0.255)),0)+IF(F480="EČ",IF(L480&gt;23,0,IF(J480&gt;23,(24-L480)*0.612,((24-L480)-(24-J480))*0.612)),0)+IF(F480="EČneol",IF(L480&gt;7,0,IF(J480&gt;7,(8-L480)*0.204,((8-L480)-(8-J480))*0.204)),0)+IF(F480="EŽ",IF(L480&gt;23,0,IF(J480&gt;23,(24-L480)*0.204,((24-L480)-(24-J480))*0.204)),0)+IF(F480="PT",IF(L480&gt;31,0,IF(J480&gt;31,(32-L480)*0.204,((32-L480)-(32-J480))*0.204)),0)+IF(F480="JOŽ",IF(L480&gt;23,0,IF(J480&gt;23,(24-L480)*0.255,((24-L480)-(24-J480))*0.255)),0)+IF(F480="JPČ",IF(L480&gt;23,0,IF(J480&gt;23,(24-L480)*0.204,((24-L480)-(24-J480))*0.204)),0)+IF(F480="JEČ",IF(L480&gt;15,0,IF(J480&gt;15,(16-L480)*0.102,((16-L480)-(16-J480))*0.102)),0)+IF(F480="JEOF",IF(L480&gt;15,0,IF(J480&gt;15,(16-L480)*0.102,((16-L480)-(16-J480))*0.102)),0)+IF(F480="JnPČ",IF(L480&gt;15,0,IF(J480&gt;15,(16-L480)*0.153,((16-L480)-(16-J480))*0.153)),0)+IF(F480="JnEČ",IF(L480&gt;15,0,IF(J480&gt;15,(16-L480)*0.0765,((16-L480)-(16-J480))*0.0765)),0)+IF(F480="JčPČ",IF(L480&gt;15,0,IF(J480&gt;15,(16-L480)*0.06375,((16-L480)-(16-J480))*0.06375)),0)+IF(F480="JčEČ",IF(L480&gt;15,0,IF(J480&gt;15,(16-L480)*0.051,((16-L480)-(16-J480))*0.051)),0)+IF(F480="NEAK",IF(L480&gt;23,0,IF(J480&gt;23,(24-L480)*0.03444,((24-L480)-(24-J480))*0.03444)),0))</f>
        <v>0</v>
      </c>
      <c r="Q480" s="11">
        <f t="shared" ref="Q480" si="188">IF(ISERROR(P480*100/N480),0,(P480*100/N480))</f>
        <v>0</v>
      </c>
      <c r="R480" s="10">
        <f t="shared" ref="R480:R489" si="189">IF(Q480&lt;=30,O480+P480,O480+O480*0.3)*IF(G480=1,0.4,IF(G480=2,0.75,IF(G480="1 (kas 4 m. 1 k. nerengiamos)",0.52,1)))*IF(D480="olimpinė",1,IF(M480="Ne",0.5,1))*IF(OR(A$5="Lietuvos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federacija"),IF(OR(J480&lt;8,K480&lt;16),0,1),1)*E480*IF(I480&lt;=1,1,1/I480)*IF(OR(A$5="Lietuvos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81" spans="1:18">
      <c r="A481" s="61">
        <v>2</v>
      </c>
      <c r="B481" s="61"/>
      <c r="C481" s="12"/>
      <c r="D481" s="61"/>
      <c r="E481" s="61"/>
      <c r="F481" s="61"/>
      <c r="G481" s="61"/>
      <c r="H481" s="61"/>
      <c r="I481" s="61"/>
      <c r="J481" s="61"/>
      <c r="K481" s="61"/>
      <c r="L481" s="61"/>
      <c r="M481" s="61"/>
      <c r="N481" s="3">
        <f t="shared" si="185"/>
        <v>0</v>
      </c>
      <c r="O481" s="9">
        <f t="shared" si="186"/>
        <v>0</v>
      </c>
      <c r="P481" s="4">
        <f t="shared" ref="P481:P489" si="190">IF(O481=0,0,IF(F481="OŽ",IF(L481&gt;35,0,IF(J481&gt;35,(36-L481)*1.836,((36-L481)-(36-J481))*1.836)),0)+IF(F481="PČ",IF(L481&gt;31,0,IF(J481&gt;31,(32-L481)*1.347,((32-L481)-(32-J481))*1.347)),0)+ IF(F481="PČneol",IF(L481&gt;15,0,IF(J481&gt;15,(16-L481)*0.255,((16-L481)-(16-J481))*0.255)),0)+IF(F481="PŽ",IF(L481&gt;31,0,IF(J481&gt;31,(32-L481)*0.255,((32-L481)-(32-J481))*0.255)),0)+IF(F481="EČ",IF(L481&gt;23,0,IF(J481&gt;23,(24-L481)*0.612,((24-L481)-(24-J481))*0.612)),0)+IF(F481="EČneol",IF(L481&gt;7,0,IF(J481&gt;7,(8-L481)*0.204,((8-L481)-(8-J481))*0.204)),0)+IF(F481="EŽ",IF(L481&gt;23,0,IF(J481&gt;23,(24-L481)*0.204,((24-L481)-(24-J481))*0.204)),0)+IF(F481="PT",IF(L481&gt;31,0,IF(J481&gt;31,(32-L481)*0.204,((32-L481)-(32-J481))*0.204)),0)+IF(F481="JOŽ",IF(L481&gt;23,0,IF(J481&gt;23,(24-L481)*0.255,((24-L481)-(24-J481))*0.255)),0)+IF(F481="JPČ",IF(L481&gt;23,0,IF(J481&gt;23,(24-L481)*0.204,((24-L481)-(24-J481))*0.204)),0)+IF(F481="JEČ",IF(L481&gt;15,0,IF(J481&gt;15,(16-L481)*0.102,((16-L481)-(16-J481))*0.102)),0)+IF(F481="JEOF",IF(L481&gt;15,0,IF(J481&gt;15,(16-L481)*0.102,((16-L481)-(16-J481))*0.102)),0)+IF(F481="JnPČ",IF(L481&gt;15,0,IF(J481&gt;15,(16-L481)*0.153,((16-L481)-(16-J481))*0.153)),0)+IF(F481="JnEČ",IF(L481&gt;15,0,IF(J481&gt;15,(16-L481)*0.0765,((16-L481)-(16-J481))*0.0765)),0)+IF(F481="JčPČ",IF(L481&gt;15,0,IF(J481&gt;15,(16-L481)*0.06375,((16-L481)-(16-J481))*0.06375)),0)+IF(F481="JčEČ",IF(L481&gt;15,0,IF(J481&gt;15,(16-L481)*0.051,((16-L481)-(16-J481))*0.051)),0)+IF(F481="NEAK",IF(L481&gt;23,0,IF(J481&gt;23,(24-L481)*0.03444,((24-L481)-(24-J481))*0.03444)),0))</f>
        <v>0</v>
      </c>
      <c r="Q481" s="11">
        <f t="shared" ref="Q481:Q489" si="191">IF(ISERROR(P481*100/N481),0,(P481*100/N481))</f>
        <v>0</v>
      </c>
      <c r="R481" s="10">
        <f t="shared" si="189"/>
        <v>0</v>
      </c>
    </row>
    <row r="482" spans="1:18">
      <c r="A482" s="61">
        <v>3</v>
      </c>
      <c r="B482" s="61"/>
      <c r="C482" s="12"/>
      <c r="D482" s="61"/>
      <c r="E482" s="61"/>
      <c r="F482" s="61"/>
      <c r="G482" s="61"/>
      <c r="H482" s="61"/>
      <c r="I482" s="61"/>
      <c r="J482" s="61"/>
      <c r="K482" s="61"/>
      <c r="L482" s="61"/>
      <c r="M482" s="61"/>
      <c r="N482" s="3">
        <f t="shared" si="185"/>
        <v>0</v>
      </c>
      <c r="O482" s="9">
        <f t="shared" si="186"/>
        <v>0</v>
      </c>
      <c r="P482" s="4">
        <f t="shared" si="190"/>
        <v>0</v>
      </c>
      <c r="Q482" s="11">
        <f t="shared" si="191"/>
        <v>0</v>
      </c>
      <c r="R482" s="10">
        <f t="shared" si="189"/>
        <v>0</v>
      </c>
    </row>
    <row r="483" spans="1:18">
      <c r="A483" s="61">
        <v>4</v>
      </c>
      <c r="B483" s="61"/>
      <c r="C483" s="12"/>
      <c r="D483" s="61"/>
      <c r="E483" s="61"/>
      <c r="F483" s="61"/>
      <c r="G483" s="61"/>
      <c r="H483" s="61"/>
      <c r="I483" s="61"/>
      <c r="J483" s="61"/>
      <c r="K483" s="61"/>
      <c r="L483" s="61"/>
      <c r="M483" s="61"/>
      <c r="N483" s="3">
        <f t="shared" si="185"/>
        <v>0</v>
      </c>
      <c r="O483" s="9">
        <f t="shared" si="186"/>
        <v>0</v>
      </c>
      <c r="P483" s="4">
        <f t="shared" si="190"/>
        <v>0</v>
      </c>
      <c r="Q483" s="11">
        <f t="shared" si="191"/>
        <v>0</v>
      </c>
      <c r="R483" s="10">
        <f t="shared" si="189"/>
        <v>0</v>
      </c>
    </row>
    <row r="484" spans="1:18">
      <c r="A484" s="61">
        <v>5</v>
      </c>
      <c r="B484" s="61"/>
      <c r="C484" s="12"/>
      <c r="D484" s="61"/>
      <c r="E484" s="61"/>
      <c r="F484" s="61"/>
      <c r="G484" s="61"/>
      <c r="H484" s="61"/>
      <c r="I484" s="61"/>
      <c r="J484" s="61"/>
      <c r="K484" s="61"/>
      <c r="L484" s="61"/>
      <c r="M484" s="61"/>
      <c r="N484" s="3">
        <f t="shared" si="185"/>
        <v>0</v>
      </c>
      <c r="O484" s="9">
        <f t="shared" si="186"/>
        <v>0</v>
      </c>
      <c r="P484" s="4">
        <f t="shared" si="190"/>
        <v>0</v>
      </c>
      <c r="Q484" s="11">
        <f t="shared" si="191"/>
        <v>0</v>
      </c>
      <c r="R484" s="10">
        <f t="shared" si="189"/>
        <v>0</v>
      </c>
    </row>
    <row r="485" spans="1:18">
      <c r="A485" s="61">
        <v>6</v>
      </c>
      <c r="B485" s="61"/>
      <c r="C485" s="12"/>
      <c r="D485" s="61"/>
      <c r="E485" s="61"/>
      <c r="F485" s="61"/>
      <c r="G485" s="61"/>
      <c r="H485" s="61"/>
      <c r="I485" s="61"/>
      <c r="J485" s="61"/>
      <c r="K485" s="61"/>
      <c r="L485" s="61"/>
      <c r="M485" s="61"/>
      <c r="N485" s="3">
        <f t="shared" si="185"/>
        <v>0</v>
      </c>
      <c r="O485" s="9">
        <f t="shared" si="186"/>
        <v>0</v>
      </c>
      <c r="P485" s="4">
        <f t="shared" si="190"/>
        <v>0</v>
      </c>
      <c r="Q485" s="11">
        <f t="shared" si="191"/>
        <v>0</v>
      </c>
      <c r="R485" s="10">
        <f t="shared" si="189"/>
        <v>0</v>
      </c>
    </row>
    <row r="486" spans="1:18">
      <c r="A486" s="61">
        <v>7</v>
      </c>
      <c r="B486" s="61"/>
      <c r="C486" s="12"/>
      <c r="D486" s="61"/>
      <c r="E486" s="61"/>
      <c r="F486" s="61"/>
      <c r="G486" s="61"/>
      <c r="H486" s="61"/>
      <c r="I486" s="61"/>
      <c r="J486" s="61"/>
      <c r="K486" s="61"/>
      <c r="L486" s="61"/>
      <c r="M486" s="61"/>
      <c r="N486" s="3">
        <f t="shared" si="185"/>
        <v>0</v>
      </c>
      <c r="O486" s="9">
        <f t="shared" si="186"/>
        <v>0</v>
      </c>
      <c r="P486" s="4">
        <f t="shared" si="190"/>
        <v>0</v>
      </c>
      <c r="Q486" s="11">
        <f t="shared" si="191"/>
        <v>0</v>
      </c>
      <c r="R486" s="10">
        <f t="shared" si="189"/>
        <v>0</v>
      </c>
    </row>
    <row r="487" spans="1:18">
      <c r="A487" s="61">
        <v>8</v>
      </c>
      <c r="B487" s="61"/>
      <c r="C487" s="12"/>
      <c r="D487" s="61"/>
      <c r="E487" s="61"/>
      <c r="F487" s="61"/>
      <c r="G487" s="61"/>
      <c r="H487" s="61"/>
      <c r="I487" s="61"/>
      <c r="J487" s="61"/>
      <c r="K487" s="61"/>
      <c r="L487" s="61"/>
      <c r="M487" s="61"/>
      <c r="N487" s="3">
        <f t="shared" si="185"/>
        <v>0</v>
      </c>
      <c r="O487" s="9">
        <f t="shared" si="186"/>
        <v>0</v>
      </c>
      <c r="P487" s="4">
        <f t="shared" si="190"/>
        <v>0</v>
      </c>
      <c r="Q487" s="11">
        <f t="shared" si="191"/>
        <v>0</v>
      </c>
      <c r="R487" s="10">
        <f t="shared" si="189"/>
        <v>0</v>
      </c>
    </row>
    <row r="488" spans="1:18">
      <c r="A488" s="61">
        <v>9</v>
      </c>
      <c r="B488" s="61"/>
      <c r="C488" s="12"/>
      <c r="D488" s="61"/>
      <c r="E488" s="61"/>
      <c r="F488" s="61"/>
      <c r="G488" s="61"/>
      <c r="H488" s="61"/>
      <c r="I488" s="61"/>
      <c r="J488" s="61"/>
      <c r="K488" s="61"/>
      <c r="L488" s="61"/>
      <c r="M488" s="61"/>
      <c r="N488" s="3">
        <f t="shared" si="185"/>
        <v>0</v>
      </c>
      <c r="O488" s="9">
        <f t="shared" si="186"/>
        <v>0</v>
      </c>
      <c r="P488" s="4">
        <f t="shared" si="190"/>
        <v>0</v>
      </c>
      <c r="Q488" s="11">
        <f t="shared" si="191"/>
        <v>0</v>
      </c>
      <c r="R488" s="10">
        <f t="shared" si="189"/>
        <v>0</v>
      </c>
    </row>
    <row r="489" spans="1:18">
      <c r="A489" s="61">
        <v>10</v>
      </c>
      <c r="B489" s="61"/>
      <c r="C489" s="12"/>
      <c r="D489" s="61"/>
      <c r="E489" s="61"/>
      <c r="F489" s="61"/>
      <c r="G489" s="61"/>
      <c r="H489" s="61"/>
      <c r="I489" s="61"/>
      <c r="J489" s="61"/>
      <c r="K489" s="61"/>
      <c r="L489" s="61"/>
      <c r="M489" s="61"/>
      <c r="N489" s="3">
        <f t="shared" si="185"/>
        <v>0</v>
      </c>
      <c r="O489" s="9">
        <f t="shared" si="186"/>
        <v>0</v>
      </c>
      <c r="P489" s="4">
        <f t="shared" si="190"/>
        <v>0</v>
      </c>
      <c r="Q489" s="11">
        <f t="shared" si="191"/>
        <v>0</v>
      </c>
      <c r="R489" s="10">
        <f t="shared" si="189"/>
        <v>0</v>
      </c>
    </row>
    <row r="490" spans="1:18">
      <c r="A490" s="64" t="s">
        <v>34</v>
      </c>
      <c r="B490" s="65"/>
      <c r="C490" s="65"/>
      <c r="D490" s="65"/>
      <c r="E490" s="65"/>
      <c r="F490" s="65"/>
      <c r="G490" s="65"/>
      <c r="H490" s="65"/>
      <c r="I490" s="65"/>
      <c r="J490" s="65"/>
      <c r="K490" s="65"/>
      <c r="L490" s="65"/>
      <c r="M490" s="65"/>
      <c r="N490" s="65"/>
      <c r="O490" s="65"/>
      <c r="P490" s="65"/>
      <c r="Q490" s="66"/>
      <c r="R490" s="10">
        <f>SUM(R480:R489)</f>
        <v>0</v>
      </c>
    </row>
    <row r="491" spans="1:18" ht="15.75">
      <c r="A491" s="24" t="s">
        <v>67</v>
      </c>
      <c r="B491" s="24"/>
      <c r="C491" s="15"/>
      <c r="D491" s="15"/>
      <c r="E491" s="15"/>
      <c r="F491" s="15"/>
      <c r="G491" s="15"/>
      <c r="H491" s="15"/>
      <c r="I491" s="15"/>
      <c r="J491" s="15"/>
      <c r="K491" s="15"/>
      <c r="L491" s="15"/>
      <c r="M491" s="15"/>
      <c r="N491" s="15"/>
      <c r="O491" s="15"/>
      <c r="P491" s="15"/>
      <c r="Q491" s="15"/>
      <c r="R491" s="16"/>
    </row>
    <row r="492" spans="1:18">
      <c r="A492" s="49" t="s">
        <v>41</v>
      </c>
      <c r="B492" s="49"/>
      <c r="C492" s="49"/>
      <c r="D492" s="49"/>
      <c r="E492" s="49"/>
      <c r="F492" s="49"/>
      <c r="G492" s="49"/>
      <c r="H492" s="49"/>
      <c r="I492" s="49"/>
      <c r="J492" s="15"/>
      <c r="K492" s="15"/>
      <c r="L492" s="15"/>
      <c r="M492" s="15"/>
      <c r="N492" s="15"/>
      <c r="O492" s="15"/>
      <c r="P492" s="15"/>
      <c r="Q492" s="15"/>
      <c r="R492" s="16"/>
    </row>
    <row r="493" spans="1:18" s="8" customFormat="1">
      <c r="A493" s="49"/>
      <c r="B493" s="49"/>
      <c r="C493" s="49"/>
      <c r="D493" s="49"/>
      <c r="E493" s="49"/>
      <c r="F493" s="49"/>
      <c r="G493" s="49"/>
      <c r="H493" s="49"/>
      <c r="I493" s="49"/>
      <c r="J493" s="15"/>
      <c r="K493" s="15"/>
      <c r="L493" s="15"/>
      <c r="M493" s="15"/>
      <c r="N493" s="15"/>
      <c r="O493" s="15"/>
      <c r="P493" s="15"/>
      <c r="Q493" s="15"/>
      <c r="R493" s="16"/>
    </row>
    <row r="494" spans="1:18">
      <c r="A494" s="67" t="s">
        <v>66</v>
      </c>
      <c r="B494" s="68"/>
      <c r="C494" s="68"/>
      <c r="D494" s="68"/>
      <c r="E494" s="68"/>
      <c r="F494" s="68"/>
      <c r="G494" s="68"/>
      <c r="H494" s="68"/>
      <c r="I494" s="68"/>
      <c r="J494" s="68"/>
      <c r="K494" s="68"/>
      <c r="L494" s="68"/>
      <c r="M494" s="68"/>
      <c r="N494" s="68"/>
      <c r="O494" s="68"/>
      <c r="P494" s="68"/>
      <c r="Q494" s="57"/>
      <c r="R494" s="8"/>
    </row>
    <row r="495" spans="1:18" ht="18">
      <c r="A495" s="69" t="s">
        <v>27</v>
      </c>
      <c r="B495" s="70"/>
      <c r="C495" s="70"/>
      <c r="D495" s="50"/>
      <c r="E495" s="50"/>
      <c r="F495" s="50"/>
      <c r="G495" s="50"/>
      <c r="H495" s="50"/>
      <c r="I495" s="50"/>
      <c r="J495" s="50"/>
      <c r="K495" s="50"/>
      <c r="L495" s="50"/>
      <c r="M495" s="50"/>
      <c r="N495" s="50"/>
      <c r="O495" s="50"/>
      <c r="P495" s="50"/>
      <c r="Q495" s="57"/>
      <c r="R495" s="8"/>
    </row>
    <row r="496" spans="1:18">
      <c r="A496" s="67" t="s">
        <v>38</v>
      </c>
      <c r="B496" s="68"/>
      <c r="C496" s="68"/>
      <c r="D496" s="68"/>
      <c r="E496" s="68"/>
      <c r="F496" s="68"/>
      <c r="G496" s="68"/>
      <c r="H496" s="68"/>
      <c r="I496" s="68"/>
      <c r="J496" s="68"/>
      <c r="K496" s="68"/>
      <c r="L496" s="68"/>
      <c r="M496" s="68"/>
      <c r="N496" s="68"/>
      <c r="O496" s="68"/>
      <c r="P496" s="68"/>
      <c r="Q496" s="57"/>
      <c r="R496" s="8"/>
    </row>
    <row r="497" spans="1:18">
      <c r="A497" s="61">
        <v>1</v>
      </c>
      <c r="B497" s="61"/>
      <c r="C497" s="12"/>
      <c r="D497" s="61"/>
      <c r="E497" s="61"/>
      <c r="F497" s="61"/>
      <c r="G497" s="61"/>
      <c r="H497" s="61"/>
      <c r="I497" s="61"/>
      <c r="J497" s="61"/>
      <c r="K497" s="61"/>
      <c r="L497" s="61"/>
      <c r="M497" s="61"/>
      <c r="N497" s="3">
        <f t="shared" ref="N497:N506" si="192">(IF(F497="OŽ",IF(L497=1,550.8,IF(L497=2,426.38,IF(L497=3,342.14,IF(L497=4,181.44,IF(L497=5,168.48,IF(L497=6,155.52,IF(L497=7,148.5,IF(L497=8,144,0))))))))+IF(L497&lt;=8,0,IF(L497&lt;=16,137.7,IF(L497&lt;=24,108,IF(L497&lt;=32,80.1,IF(L497&lt;=36,52.2,0)))))-IF(L497&lt;=8,0,IF(L497&lt;=16,(L497-9)*2.754,IF(L497&lt;=24,(L497-17)* 2.754,IF(L497&lt;=32,(L497-25)* 2.754,IF(L497&lt;=36,(L497-33)*2.754,0))))),0)+IF(F497="PČ",IF(L497=1,449,IF(L497=2,314.6,IF(L497=3,238,IF(L497=4,172,IF(L497=5,159,IF(L497=6,145,IF(L497=7,132,IF(L497=8,119,0))))))))+IF(L497&lt;=8,0,IF(L497&lt;=16,88,IF(L497&lt;=24,55,IF(L497&lt;=32,22,0))))-IF(L497&lt;=8,0,IF(L497&lt;=16,(L497-9)*2.245,IF(L497&lt;=24,(L497-17)*2.245,IF(L497&lt;=32,(L497-25)*2.245,0)))),0)+IF(F497="PČneol",IF(L497=1,85,IF(L497=2,64.61,IF(L497=3,50.76,IF(L497=4,16.25,IF(L497=5,15,IF(L497=6,13.75,IF(L497=7,12.5,IF(L497=8,11.25,0))))))))+IF(L497&lt;=8,0,IF(L497&lt;=16,9,0))-IF(L497&lt;=8,0,IF(L497&lt;=16,(L497-9)*0.425,0)),0)+IF(F497="PŽ",IF(L497=1,85,IF(L497=2,59.5,IF(L497=3,45,IF(L497=4,32.5,IF(L497=5,30,IF(L497=6,27.5,IF(L497=7,25,IF(L497=8,22.5,0))))))))+IF(L497&lt;=8,0,IF(L497&lt;=16,19,IF(L497&lt;=24,13,IF(L497&lt;=32,8,0))))-IF(L497&lt;=8,0,IF(L497&lt;=16,(L497-9)*0.425,IF(L497&lt;=24,(L497-17)*0.425,IF(L497&lt;=32,(L497-25)*0.425,0)))),0)+IF(F497="EČ",IF(L497=1,204,IF(L497=2,156.24,IF(L497=3,123.84,IF(L497=4,72,IF(L497=5,66,IF(L497=6,60,IF(L497=7,54,IF(L497=8,48,0))))))))+IF(L497&lt;=8,0,IF(L497&lt;=16,40,IF(L497&lt;=24,25,0)))-IF(L497&lt;=8,0,IF(L497&lt;=16,(L497-9)*1.02,IF(L497&lt;=24,(L497-17)*1.02,0))),0)+IF(F497="EČneol",IF(L497=1,68,IF(L497=2,51.69,IF(L497=3,40.61,IF(L497=4,13,IF(L497=5,12,IF(L497=6,11,IF(L497=7,10,IF(L497=8,9,0)))))))))+IF(F497="EŽ",IF(L497=1,68,IF(L497=2,47.6,IF(L497=3,36,IF(L497=4,18,IF(L497=5,16.5,IF(L497=6,15,IF(L497=7,13.5,IF(L497=8,12,0))))))))+IF(L497&lt;=8,0,IF(L497&lt;=16,10,IF(L497&lt;=24,6,0)))-IF(L497&lt;=8,0,IF(L497&lt;=16,(L497-9)*0.34,IF(L497&lt;=24,(L497-17)*0.34,0))),0)+IF(F497="PT",IF(L497=1,68,IF(L497=2,52.08,IF(L497=3,41.28,IF(L497=4,24,IF(L497=5,22,IF(L497=6,20,IF(L497=7,18,IF(L497=8,16,0))))))))+IF(L497&lt;=8,0,IF(L497&lt;=16,13,IF(L497&lt;=24,9,IF(L497&lt;=32,4,0))))-IF(L497&lt;=8,0,IF(L497&lt;=16,(L497-9)*0.34,IF(L497&lt;=24,(L497-17)*0.34,IF(L497&lt;=32,(L497-25)*0.34,0)))),0)+IF(F497="JOŽ",IF(L497=1,85,IF(L497=2,59.5,IF(L497=3,45,IF(L497=4,32.5,IF(L497=5,30,IF(L497=6,27.5,IF(L497=7,25,IF(L497=8,22.5,0))))))))+IF(L497&lt;=8,0,IF(L497&lt;=16,19,IF(L497&lt;=24,13,0)))-IF(L497&lt;=8,0,IF(L497&lt;=16,(L497-9)*0.425,IF(L497&lt;=24,(L497-17)*0.425,0))),0)+IF(F497="JPČ",IF(L497=1,68,IF(L497=2,47.6,IF(L497=3,36,IF(L497=4,26,IF(L497=5,24,IF(L497=6,22,IF(L497=7,20,IF(L497=8,18,0))))))))+IF(L497&lt;=8,0,IF(L497&lt;=16,13,IF(L497&lt;=24,9,0)))-IF(L497&lt;=8,0,IF(L497&lt;=16,(L497-9)*0.34,IF(L497&lt;=24,(L497-17)*0.34,0))),0)+IF(F497="JEČ",IF(L497=1,34,IF(L497=2,26.04,IF(L497=3,20.6,IF(L497=4,12,IF(L497=5,11,IF(L497=6,10,IF(L497=7,9,IF(L497=8,8,0))))))))+IF(L497&lt;=8,0,IF(L497&lt;=16,6,0))-IF(L497&lt;=8,0,IF(L497&lt;=16,(L497-9)*0.17,0)),0)+IF(F497="JEOF",IF(L497=1,34,IF(L497=2,26.04,IF(L497=3,20.6,IF(L497=4,12,IF(L497=5,11,IF(L497=6,10,IF(L497=7,9,IF(L497=8,8,0))))))))+IF(L497&lt;=8,0,IF(L497&lt;=16,6,0))-IF(L497&lt;=8,0,IF(L497&lt;=16,(L497-9)*0.17,0)),0)+IF(F497="JnPČ",IF(L497=1,51,IF(L497=2,35.7,IF(L497=3,27,IF(L497=4,19.5,IF(L497=5,18,IF(L497=6,16.5,IF(L497=7,15,IF(L497=8,13.5,0))))))))+IF(L497&lt;=8,0,IF(L497&lt;=16,10,0))-IF(L497&lt;=8,0,IF(L497&lt;=16,(L497-9)*0.255,0)),0)+IF(F497="JnEČ",IF(L497=1,25.5,IF(L497=2,19.53,IF(L497=3,15.48,IF(L497=4,9,IF(L497=5,8.25,IF(L497=6,7.5,IF(L497=7,6.75,IF(L497=8,6,0))))))))+IF(L497&lt;=8,0,IF(L497&lt;=16,5,0))-IF(L497&lt;=8,0,IF(L497&lt;=16,(L497-9)*0.1275,0)),0)+IF(F497="JčPČ",IF(L497=1,21.25,IF(L497=2,14.5,IF(L497=3,11.5,IF(L497=4,7,IF(L497=5,6.5,IF(L497=6,6,IF(L497=7,5.5,IF(L497=8,5,0))))))))+IF(L497&lt;=8,0,IF(L497&lt;=16,4,0))-IF(L497&lt;=8,0,IF(L497&lt;=16,(L497-9)*0.10625,0)),0)+IF(F497="JčEČ",IF(L497=1,17,IF(L497=2,13.02,IF(L497=3,10.32,IF(L497=4,6,IF(L497=5,5.5,IF(L497=6,5,IF(L497=7,4.5,IF(L497=8,4,0))))))))+IF(L497&lt;=8,0,IF(L497&lt;=16,3,0))-IF(L497&lt;=8,0,IF(L497&lt;=16,(L497-9)*0.085,0)),0)+IF(F497="NEAK",IF(L497=1,11.48,IF(L497=2,8.79,IF(L497=3,6.97,IF(L497=4,4.05,IF(L497=5,3.71,IF(L497=6,3.38,IF(L497=7,3.04,IF(L497=8,2.7,0))))))))+IF(L497&lt;=8,0,IF(L497&lt;=16,2,IF(L497&lt;=24,1.3,0)))-IF(L497&lt;=8,0,IF(L497&lt;=16,(L497-9)*0.0574,IF(L497&lt;=24,(L497-17)*0.0574,0))),0))*IF(L497&lt;0,1,IF(OR(F497="PČ",F497="PŽ",F497="PT"),IF(J497&lt;32,J497/32,1),1))* IF(L497&lt;0,1,IF(OR(F497="EČ",F497="EŽ",F497="JOŽ",F497="JPČ",F497="NEAK"),IF(J497&lt;24,J497/24,1),1))*IF(L497&lt;0,1,IF(OR(F497="PČneol",F497="JEČ",F497="JEOF",F497="JnPČ",F497="JnEČ",F497="JčPČ",F497="JčEČ"),IF(J497&lt;16,J497/16,1),1))*IF(L497&lt;0,1,IF(F497="EČneol",IF(J497&lt;8,J497/8,1),1))</f>
        <v>0</v>
      </c>
      <c r="O497" s="9">
        <f t="shared" ref="O497:O506" si="193">IF(F497="OŽ",N497,IF(H497="Ne",IF(J497*0.3&lt;J497-L497,N497,0),IF(J497*0.1&lt;J497-L497,N497,0)))</f>
        <v>0</v>
      </c>
      <c r="P497" s="4">
        <f t="shared" ref="P497" si="194">IF(O497=0,0,IF(F497="OŽ",IF(L497&gt;35,0,IF(J497&gt;35,(36-L497)*1.836,((36-L497)-(36-J497))*1.836)),0)+IF(F497="PČ",IF(L497&gt;31,0,IF(J497&gt;31,(32-L497)*1.347,((32-L497)-(32-J497))*1.347)),0)+ IF(F497="PČneol",IF(L497&gt;15,0,IF(J497&gt;15,(16-L497)*0.255,((16-L497)-(16-J497))*0.255)),0)+IF(F497="PŽ",IF(L497&gt;31,0,IF(J497&gt;31,(32-L497)*0.255,((32-L497)-(32-J497))*0.255)),0)+IF(F497="EČ",IF(L497&gt;23,0,IF(J497&gt;23,(24-L497)*0.612,((24-L497)-(24-J497))*0.612)),0)+IF(F497="EČneol",IF(L497&gt;7,0,IF(J497&gt;7,(8-L497)*0.204,((8-L497)-(8-J497))*0.204)),0)+IF(F497="EŽ",IF(L497&gt;23,0,IF(J497&gt;23,(24-L497)*0.204,((24-L497)-(24-J497))*0.204)),0)+IF(F497="PT",IF(L497&gt;31,0,IF(J497&gt;31,(32-L497)*0.204,((32-L497)-(32-J497))*0.204)),0)+IF(F497="JOŽ",IF(L497&gt;23,0,IF(J497&gt;23,(24-L497)*0.255,((24-L497)-(24-J497))*0.255)),0)+IF(F497="JPČ",IF(L497&gt;23,0,IF(J497&gt;23,(24-L497)*0.204,((24-L497)-(24-J497))*0.204)),0)+IF(F497="JEČ",IF(L497&gt;15,0,IF(J497&gt;15,(16-L497)*0.102,((16-L497)-(16-J497))*0.102)),0)+IF(F497="JEOF",IF(L497&gt;15,0,IF(J497&gt;15,(16-L497)*0.102,((16-L497)-(16-J497))*0.102)),0)+IF(F497="JnPČ",IF(L497&gt;15,0,IF(J497&gt;15,(16-L497)*0.153,((16-L497)-(16-J497))*0.153)),0)+IF(F497="JnEČ",IF(L497&gt;15,0,IF(J497&gt;15,(16-L497)*0.0765,((16-L497)-(16-J497))*0.0765)),0)+IF(F497="JčPČ",IF(L497&gt;15,0,IF(J497&gt;15,(16-L497)*0.06375,((16-L497)-(16-J497))*0.06375)),0)+IF(F497="JčEČ",IF(L497&gt;15,0,IF(J497&gt;15,(16-L497)*0.051,((16-L497)-(16-J497))*0.051)),0)+IF(F497="NEAK",IF(L497&gt;23,0,IF(J497&gt;23,(24-L497)*0.03444,((24-L497)-(24-J497))*0.03444)),0))</f>
        <v>0</v>
      </c>
      <c r="Q497" s="11">
        <f t="shared" ref="Q497" si="195">IF(ISERROR(P497*100/N497),0,(P497*100/N497))</f>
        <v>0</v>
      </c>
      <c r="R497" s="10">
        <f t="shared" ref="R497:R506" si="196">IF(Q497&lt;=30,O497+P497,O497+O497*0.3)*IF(G497=1,0.4,IF(G497=2,0.75,IF(G497="1 (kas 4 m. 1 k. nerengiamos)",0.52,1)))*IF(D497="olimpinė",1,IF(M497="Ne",0.5,1))*IF(OR(A$5="Lietuvos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federacija"),IF(OR(J497&lt;8,K497&lt;16),0,1),1)*E497*IF(I497&lt;=1,1,1/I497)*IF(OR(A$5="Lietuvos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98" spans="1:18">
      <c r="A498" s="61">
        <v>2</v>
      </c>
      <c r="B498" s="61"/>
      <c r="C498" s="12"/>
      <c r="D498" s="61"/>
      <c r="E498" s="61"/>
      <c r="F498" s="61"/>
      <c r="G498" s="61"/>
      <c r="H498" s="61"/>
      <c r="I498" s="61"/>
      <c r="J498" s="61"/>
      <c r="K498" s="61"/>
      <c r="L498" s="61"/>
      <c r="M498" s="61"/>
      <c r="N498" s="3">
        <f t="shared" si="192"/>
        <v>0</v>
      </c>
      <c r="O498" s="9">
        <f t="shared" si="193"/>
        <v>0</v>
      </c>
      <c r="P498" s="4">
        <f t="shared" ref="P498:P506" si="197">IF(O498=0,0,IF(F498="OŽ",IF(L498&gt;35,0,IF(J498&gt;35,(36-L498)*1.836,((36-L498)-(36-J498))*1.836)),0)+IF(F498="PČ",IF(L498&gt;31,0,IF(J498&gt;31,(32-L498)*1.347,((32-L498)-(32-J498))*1.347)),0)+ IF(F498="PČneol",IF(L498&gt;15,0,IF(J498&gt;15,(16-L498)*0.255,((16-L498)-(16-J498))*0.255)),0)+IF(F498="PŽ",IF(L498&gt;31,0,IF(J498&gt;31,(32-L498)*0.255,((32-L498)-(32-J498))*0.255)),0)+IF(F498="EČ",IF(L498&gt;23,0,IF(J498&gt;23,(24-L498)*0.612,((24-L498)-(24-J498))*0.612)),0)+IF(F498="EČneol",IF(L498&gt;7,0,IF(J498&gt;7,(8-L498)*0.204,((8-L498)-(8-J498))*0.204)),0)+IF(F498="EŽ",IF(L498&gt;23,0,IF(J498&gt;23,(24-L498)*0.204,((24-L498)-(24-J498))*0.204)),0)+IF(F498="PT",IF(L498&gt;31,0,IF(J498&gt;31,(32-L498)*0.204,((32-L498)-(32-J498))*0.204)),0)+IF(F498="JOŽ",IF(L498&gt;23,0,IF(J498&gt;23,(24-L498)*0.255,((24-L498)-(24-J498))*0.255)),0)+IF(F498="JPČ",IF(L498&gt;23,0,IF(J498&gt;23,(24-L498)*0.204,((24-L498)-(24-J498))*0.204)),0)+IF(F498="JEČ",IF(L498&gt;15,0,IF(J498&gt;15,(16-L498)*0.102,((16-L498)-(16-J498))*0.102)),0)+IF(F498="JEOF",IF(L498&gt;15,0,IF(J498&gt;15,(16-L498)*0.102,((16-L498)-(16-J498))*0.102)),0)+IF(F498="JnPČ",IF(L498&gt;15,0,IF(J498&gt;15,(16-L498)*0.153,((16-L498)-(16-J498))*0.153)),0)+IF(F498="JnEČ",IF(L498&gt;15,0,IF(J498&gt;15,(16-L498)*0.0765,((16-L498)-(16-J498))*0.0765)),0)+IF(F498="JčPČ",IF(L498&gt;15,0,IF(J498&gt;15,(16-L498)*0.06375,((16-L498)-(16-J498))*0.06375)),0)+IF(F498="JčEČ",IF(L498&gt;15,0,IF(J498&gt;15,(16-L498)*0.051,((16-L498)-(16-J498))*0.051)),0)+IF(F498="NEAK",IF(L498&gt;23,0,IF(J498&gt;23,(24-L498)*0.03444,((24-L498)-(24-J498))*0.03444)),0))</f>
        <v>0</v>
      </c>
      <c r="Q498" s="11">
        <f t="shared" ref="Q498:Q506" si="198">IF(ISERROR(P498*100/N498),0,(P498*100/N498))</f>
        <v>0</v>
      </c>
      <c r="R498" s="10">
        <f t="shared" si="196"/>
        <v>0</v>
      </c>
    </row>
    <row r="499" spans="1:18">
      <c r="A499" s="61">
        <v>3</v>
      </c>
      <c r="B499" s="61"/>
      <c r="C499" s="12"/>
      <c r="D499" s="61"/>
      <c r="E499" s="61"/>
      <c r="F499" s="61"/>
      <c r="G499" s="61"/>
      <c r="H499" s="61"/>
      <c r="I499" s="61"/>
      <c r="J499" s="61"/>
      <c r="K499" s="61"/>
      <c r="L499" s="61"/>
      <c r="M499" s="61"/>
      <c r="N499" s="3">
        <f t="shared" si="192"/>
        <v>0</v>
      </c>
      <c r="O499" s="9">
        <f t="shared" si="193"/>
        <v>0</v>
      </c>
      <c r="P499" s="4">
        <f t="shared" si="197"/>
        <v>0</v>
      </c>
      <c r="Q499" s="11">
        <f t="shared" si="198"/>
        <v>0</v>
      </c>
      <c r="R499" s="10">
        <f t="shared" si="196"/>
        <v>0</v>
      </c>
    </row>
    <row r="500" spans="1:18">
      <c r="A500" s="61">
        <v>4</v>
      </c>
      <c r="B500" s="61"/>
      <c r="C500" s="12"/>
      <c r="D500" s="61"/>
      <c r="E500" s="61"/>
      <c r="F500" s="61"/>
      <c r="G500" s="61"/>
      <c r="H500" s="61"/>
      <c r="I500" s="61"/>
      <c r="J500" s="61"/>
      <c r="K500" s="61"/>
      <c r="L500" s="61"/>
      <c r="M500" s="61"/>
      <c r="N500" s="3">
        <f t="shared" si="192"/>
        <v>0</v>
      </c>
      <c r="O500" s="9">
        <f t="shared" si="193"/>
        <v>0</v>
      </c>
      <c r="P500" s="4">
        <f t="shared" si="197"/>
        <v>0</v>
      </c>
      <c r="Q500" s="11">
        <f t="shared" si="198"/>
        <v>0</v>
      </c>
      <c r="R500" s="10">
        <f t="shared" si="196"/>
        <v>0</v>
      </c>
    </row>
    <row r="501" spans="1:18">
      <c r="A501" s="61">
        <v>5</v>
      </c>
      <c r="B501" s="61"/>
      <c r="C501" s="12"/>
      <c r="D501" s="61"/>
      <c r="E501" s="61"/>
      <c r="F501" s="61"/>
      <c r="G501" s="61"/>
      <c r="H501" s="61"/>
      <c r="I501" s="61"/>
      <c r="J501" s="61"/>
      <c r="K501" s="61"/>
      <c r="L501" s="61"/>
      <c r="M501" s="61"/>
      <c r="N501" s="3">
        <f t="shared" si="192"/>
        <v>0</v>
      </c>
      <c r="O501" s="9">
        <f t="shared" si="193"/>
        <v>0</v>
      </c>
      <c r="P501" s="4">
        <f t="shared" si="197"/>
        <v>0</v>
      </c>
      <c r="Q501" s="11">
        <f t="shared" si="198"/>
        <v>0</v>
      </c>
      <c r="R501" s="10">
        <f t="shared" si="196"/>
        <v>0</v>
      </c>
    </row>
    <row r="502" spans="1:18">
      <c r="A502" s="61">
        <v>6</v>
      </c>
      <c r="B502" s="61"/>
      <c r="C502" s="12"/>
      <c r="D502" s="61"/>
      <c r="E502" s="61"/>
      <c r="F502" s="61"/>
      <c r="G502" s="61"/>
      <c r="H502" s="61"/>
      <c r="I502" s="61"/>
      <c r="J502" s="61"/>
      <c r="K502" s="61"/>
      <c r="L502" s="61"/>
      <c r="M502" s="61"/>
      <c r="N502" s="3">
        <f t="shared" si="192"/>
        <v>0</v>
      </c>
      <c r="O502" s="9">
        <f t="shared" si="193"/>
        <v>0</v>
      </c>
      <c r="P502" s="4">
        <f t="shared" si="197"/>
        <v>0</v>
      </c>
      <c r="Q502" s="11">
        <f t="shared" si="198"/>
        <v>0</v>
      </c>
      <c r="R502" s="10">
        <f t="shared" si="196"/>
        <v>0</v>
      </c>
    </row>
    <row r="503" spans="1:18">
      <c r="A503" s="61">
        <v>7</v>
      </c>
      <c r="B503" s="61"/>
      <c r="C503" s="12"/>
      <c r="D503" s="61"/>
      <c r="E503" s="61"/>
      <c r="F503" s="61"/>
      <c r="G503" s="61"/>
      <c r="H503" s="61"/>
      <c r="I503" s="61"/>
      <c r="J503" s="61"/>
      <c r="K503" s="61"/>
      <c r="L503" s="61"/>
      <c r="M503" s="61"/>
      <c r="N503" s="3">
        <f t="shared" si="192"/>
        <v>0</v>
      </c>
      <c r="O503" s="9">
        <f t="shared" si="193"/>
        <v>0</v>
      </c>
      <c r="P503" s="4">
        <f t="shared" si="197"/>
        <v>0</v>
      </c>
      <c r="Q503" s="11">
        <f t="shared" si="198"/>
        <v>0</v>
      </c>
      <c r="R503" s="10">
        <f t="shared" si="196"/>
        <v>0</v>
      </c>
    </row>
    <row r="504" spans="1:18">
      <c r="A504" s="61">
        <v>8</v>
      </c>
      <c r="B504" s="61"/>
      <c r="C504" s="12"/>
      <c r="D504" s="61"/>
      <c r="E504" s="61"/>
      <c r="F504" s="61"/>
      <c r="G504" s="61"/>
      <c r="H504" s="61"/>
      <c r="I504" s="61"/>
      <c r="J504" s="61"/>
      <c r="K504" s="61"/>
      <c r="L504" s="61"/>
      <c r="M504" s="61"/>
      <c r="N504" s="3">
        <f t="shared" si="192"/>
        <v>0</v>
      </c>
      <c r="O504" s="9">
        <f t="shared" si="193"/>
        <v>0</v>
      </c>
      <c r="P504" s="4">
        <f t="shared" si="197"/>
        <v>0</v>
      </c>
      <c r="Q504" s="11">
        <f t="shared" si="198"/>
        <v>0</v>
      </c>
      <c r="R504" s="10">
        <f t="shared" si="196"/>
        <v>0</v>
      </c>
    </row>
    <row r="505" spans="1:18">
      <c r="A505" s="61">
        <v>9</v>
      </c>
      <c r="B505" s="61"/>
      <c r="C505" s="12"/>
      <c r="D505" s="61"/>
      <c r="E505" s="61"/>
      <c r="F505" s="61"/>
      <c r="G505" s="61"/>
      <c r="H505" s="61"/>
      <c r="I505" s="61"/>
      <c r="J505" s="61"/>
      <c r="K505" s="61"/>
      <c r="L505" s="61"/>
      <c r="M505" s="61"/>
      <c r="N505" s="3">
        <f t="shared" si="192"/>
        <v>0</v>
      </c>
      <c r="O505" s="9">
        <f t="shared" si="193"/>
        <v>0</v>
      </c>
      <c r="P505" s="4">
        <f t="shared" si="197"/>
        <v>0</v>
      </c>
      <c r="Q505" s="11">
        <f t="shared" si="198"/>
        <v>0</v>
      </c>
      <c r="R505" s="10">
        <f t="shared" si="196"/>
        <v>0</v>
      </c>
    </row>
    <row r="506" spans="1:18">
      <c r="A506" s="61">
        <v>10</v>
      </c>
      <c r="B506" s="61"/>
      <c r="C506" s="12"/>
      <c r="D506" s="61"/>
      <c r="E506" s="61"/>
      <c r="F506" s="61"/>
      <c r="G506" s="61"/>
      <c r="H506" s="61"/>
      <c r="I506" s="61"/>
      <c r="J506" s="61"/>
      <c r="K506" s="61"/>
      <c r="L506" s="61"/>
      <c r="M506" s="61"/>
      <c r="N506" s="3">
        <f t="shared" si="192"/>
        <v>0</v>
      </c>
      <c r="O506" s="9">
        <f t="shared" si="193"/>
        <v>0</v>
      </c>
      <c r="P506" s="4">
        <f t="shared" si="197"/>
        <v>0</v>
      </c>
      <c r="Q506" s="11">
        <f t="shared" si="198"/>
        <v>0</v>
      </c>
      <c r="R506" s="10">
        <f t="shared" si="196"/>
        <v>0</v>
      </c>
    </row>
    <row r="507" spans="1:18">
      <c r="A507" s="64" t="s">
        <v>34</v>
      </c>
      <c r="B507" s="65"/>
      <c r="C507" s="65"/>
      <c r="D507" s="65"/>
      <c r="E507" s="65"/>
      <c r="F507" s="65"/>
      <c r="G507" s="65"/>
      <c r="H507" s="65"/>
      <c r="I507" s="65"/>
      <c r="J507" s="65"/>
      <c r="K507" s="65"/>
      <c r="L507" s="65"/>
      <c r="M507" s="65"/>
      <c r="N507" s="65"/>
      <c r="O507" s="65"/>
      <c r="P507" s="65"/>
      <c r="Q507" s="66"/>
      <c r="R507" s="10">
        <f>SUM(R497:R506)</f>
        <v>0</v>
      </c>
    </row>
    <row r="508" spans="1:18" ht="15.75">
      <c r="A508" s="24" t="s">
        <v>67</v>
      </c>
      <c r="B508" s="24"/>
      <c r="C508" s="15"/>
      <c r="D508" s="15"/>
      <c r="E508" s="15"/>
      <c r="F508" s="15"/>
      <c r="G508" s="15"/>
      <c r="H508" s="15"/>
      <c r="I508" s="15"/>
      <c r="J508" s="15"/>
      <c r="K508" s="15"/>
      <c r="L508" s="15"/>
      <c r="M508" s="15"/>
      <c r="N508" s="15"/>
      <c r="O508" s="15"/>
      <c r="P508" s="15"/>
      <c r="Q508" s="15"/>
      <c r="R508" s="16"/>
    </row>
    <row r="509" spans="1:18">
      <c r="A509" s="49" t="s">
        <v>41</v>
      </c>
      <c r="B509" s="49"/>
      <c r="C509" s="49"/>
      <c r="D509" s="49"/>
      <c r="E509" s="49"/>
      <c r="F509" s="49"/>
      <c r="G509" s="49"/>
      <c r="H509" s="49"/>
      <c r="I509" s="49"/>
      <c r="J509" s="15"/>
      <c r="K509" s="15"/>
      <c r="L509" s="15"/>
      <c r="M509" s="15"/>
      <c r="N509" s="15"/>
      <c r="O509" s="15"/>
      <c r="P509" s="15"/>
      <c r="Q509" s="15"/>
      <c r="R509" s="16"/>
    </row>
    <row r="510" spans="1:18" s="8" customFormat="1">
      <c r="A510" s="49"/>
      <c r="B510" s="49"/>
      <c r="C510" s="49"/>
      <c r="D510" s="49"/>
      <c r="E510" s="49"/>
      <c r="F510" s="49"/>
      <c r="G510" s="49"/>
      <c r="H510" s="49"/>
      <c r="I510" s="49"/>
      <c r="J510" s="15"/>
      <c r="K510" s="15"/>
      <c r="L510" s="15"/>
      <c r="M510" s="15"/>
      <c r="N510" s="15"/>
      <c r="O510" s="15"/>
      <c r="P510" s="15"/>
      <c r="Q510" s="15"/>
      <c r="R510" s="16"/>
    </row>
    <row r="511" spans="1:18">
      <c r="A511" s="67" t="s">
        <v>66</v>
      </c>
      <c r="B511" s="68"/>
      <c r="C511" s="68"/>
      <c r="D511" s="68"/>
      <c r="E511" s="68"/>
      <c r="F511" s="68"/>
      <c r="G511" s="68"/>
      <c r="H511" s="68"/>
      <c r="I511" s="68"/>
      <c r="J511" s="68"/>
      <c r="K511" s="68"/>
      <c r="L511" s="68"/>
      <c r="M511" s="68"/>
      <c r="N511" s="68"/>
      <c r="O511" s="68"/>
      <c r="P511" s="68"/>
      <c r="Q511" s="57"/>
      <c r="R511" s="8"/>
    </row>
    <row r="512" spans="1:18" ht="18">
      <c r="A512" s="69" t="s">
        <v>27</v>
      </c>
      <c r="B512" s="70"/>
      <c r="C512" s="70"/>
      <c r="D512" s="50"/>
      <c r="E512" s="50"/>
      <c r="F512" s="50"/>
      <c r="G512" s="50"/>
      <c r="H512" s="50"/>
      <c r="I512" s="50"/>
      <c r="J512" s="50"/>
      <c r="K512" s="50"/>
      <c r="L512" s="50"/>
      <c r="M512" s="50"/>
      <c r="N512" s="50"/>
      <c r="O512" s="50"/>
      <c r="P512" s="50"/>
      <c r="Q512" s="57"/>
      <c r="R512" s="8"/>
    </row>
    <row r="513" spans="1:18">
      <c r="A513" s="67" t="s">
        <v>38</v>
      </c>
      <c r="B513" s="68"/>
      <c r="C513" s="68"/>
      <c r="D513" s="68"/>
      <c r="E513" s="68"/>
      <c r="F513" s="68"/>
      <c r="G513" s="68"/>
      <c r="H513" s="68"/>
      <c r="I513" s="68"/>
      <c r="J513" s="68"/>
      <c r="K513" s="68"/>
      <c r="L513" s="68"/>
      <c r="M513" s="68"/>
      <c r="N513" s="68"/>
      <c r="O513" s="68"/>
      <c r="P513" s="68"/>
      <c r="Q513" s="57"/>
      <c r="R513" s="8"/>
    </row>
    <row r="514" spans="1:18">
      <c r="A514" s="61">
        <v>1</v>
      </c>
      <c r="B514" s="61"/>
      <c r="C514" s="12"/>
      <c r="D514" s="61"/>
      <c r="E514" s="61"/>
      <c r="F514" s="61"/>
      <c r="G514" s="61"/>
      <c r="H514" s="61"/>
      <c r="I514" s="61"/>
      <c r="J514" s="61"/>
      <c r="K514" s="61"/>
      <c r="L514" s="61"/>
      <c r="M514" s="61"/>
      <c r="N514" s="3">
        <f t="shared" ref="N514:N523" si="199">(IF(F514="OŽ",IF(L514=1,550.8,IF(L514=2,426.38,IF(L514=3,342.14,IF(L514=4,181.44,IF(L514=5,168.48,IF(L514=6,155.52,IF(L514=7,148.5,IF(L514=8,144,0))))))))+IF(L514&lt;=8,0,IF(L514&lt;=16,137.7,IF(L514&lt;=24,108,IF(L514&lt;=32,80.1,IF(L514&lt;=36,52.2,0)))))-IF(L514&lt;=8,0,IF(L514&lt;=16,(L514-9)*2.754,IF(L514&lt;=24,(L514-17)* 2.754,IF(L514&lt;=32,(L514-25)* 2.754,IF(L514&lt;=36,(L514-33)*2.754,0))))),0)+IF(F514="PČ",IF(L514=1,449,IF(L514=2,314.6,IF(L514=3,238,IF(L514=4,172,IF(L514=5,159,IF(L514=6,145,IF(L514=7,132,IF(L514=8,119,0))))))))+IF(L514&lt;=8,0,IF(L514&lt;=16,88,IF(L514&lt;=24,55,IF(L514&lt;=32,22,0))))-IF(L514&lt;=8,0,IF(L514&lt;=16,(L514-9)*2.245,IF(L514&lt;=24,(L514-17)*2.245,IF(L514&lt;=32,(L514-25)*2.245,0)))),0)+IF(F514="PČneol",IF(L514=1,85,IF(L514=2,64.61,IF(L514=3,50.76,IF(L514=4,16.25,IF(L514=5,15,IF(L514=6,13.75,IF(L514=7,12.5,IF(L514=8,11.25,0))))))))+IF(L514&lt;=8,0,IF(L514&lt;=16,9,0))-IF(L514&lt;=8,0,IF(L514&lt;=16,(L514-9)*0.425,0)),0)+IF(F514="PŽ",IF(L514=1,85,IF(L514=2,59.5,IF(L514=3,45,IF(L514=4,32.5,IF(L514=5,30,IF(L514=6,27.5,IF(L514=7,25,IF(L514=8,22.5,0))))))))+IF(L514&lt;=8,0,IF(L514&lt;=16,19,IF(L514&lt;=24,13,IF(L514&lt;=32,8,0))))-IF(L514&lt;=8,0,IF(L514&lt;=16,(L514-9)*0.425,IF(L514&lt;=24,(L514-17)*0.425,IF(L514&lt;=32,(L514-25)*0.425,0)))),0)+IF(F514="EČ",IF(L514=1,204,IF(L514=2,156.24,IF(L514=3,123.84,IF(L514=4,72,IF(L514=5,66,IF(L514=6,60,IF(L514=7,54,IF(L514=8,48,0))))))))+IF(L514&lt;=8,0,IF(L514&lt;=16,40,IF(L514&lt;=24,25,0)))-IF(L514&lt;=8,0,IF(L514&lt;=16,(L514-9)*1.02,IF(L514&lt;=24,(L514-17)*1.02,0))),0)+IF(F514="EČneol",IF(L514=1,68,IF(L514=2,51.69,IF(L514=3,40.61,IF(L514=4,13,IF(L514=5,12,IF(L514=6,11,IF(L514=7,10,IF(L514=8,9,0)))))))))+IF(F514="EŽ",IF(L514=1,68,IF(L514=2,47.6,IF(L514=3,36,IF(L514=4,18,IF(L514=5,16.5,IF(L514=6,15,IF(L514=7,13.5,IF(L514=8,12,0))))))))+IF(L514&lt;=8,0,IF(L514&lt;=16,10,IF(L514&lt;=24,6,0)))-IF(L514&lt;=8,0,IF(L514&lt;=16,(L514-9)*0.34,IF(L514&lt;=24,(L514-17)*0.34,0))),0)+IF(F514="PT",IF(L514=1,68,IF(L514=2,52.08,IF(L514=3,41.28,IF(L514=4,24,IF(L514=5,22,IF(L514=6,20,IF(L514=7,18,IF(L514=8,16,0))))))))+IF(L514&lt;=8,0,IF(L514&lt;=16,13,IF(L514&lt;=24,9,IF(L514&lt;=32,4,0))))-IF(L514&lt;=8,0,IF(L514&lt;=16,(L514-9)*0.34,IF(L514&lt;=24,(L514-17)*0.34,IF(L514&lt;=32,(L514-25)*0.34,0)))),0)+IF(F514="JOŽ",IF(L514=1,85,IF(L514=2,59.5,IF(L514=3,45,IF(L514=4,32.5,IF(L514=5,30,IF(L514=6,27.5,IF(L514=7,25,IF(L514=8,22.5,0))))))))+IF(L514&lt;=8,0,IF(L514&lt;=16,19,IF(L514&lt;=24,13,0)))-IF(L514&lt;=8,0,IF(L514&lt;=16,(L514-9)*0.425,IF(L514&lt;=24,(L514-17)*0.425,0))),0)+IF(F514="JPČ",IF(L514=1,68,IF(L514=2,47.6,IF(L514=3,36,IF(L514=4,26,IF(L514=5,24,IF(L514=6,22,IF(L514=7,20,IF(L514=8,18,0))))))))+IF(L514&lt;=8,0,IF(L514&lt;=16,13,IF(L514&lt;=24,9,0)))-IF(L514&lt;=8,0,IF(L514&lt;=16,(L514-9)*0.34,IF(L514&lt;=24,(L514-17)*0.34,0))),0)+IF(F514="JEČ",IF(L514=1,34,IF(L514=2,26.04,IF(L514=3,20.6,IF(L514=4,12,IF(L514=5,11,IF(L514=6,10,IF(L514=7,9,IF(L514=8,8,0))))))))+IF(L514&lt;=8,0,IF(L514&lt;=16,6,0))-IF(L514&lt;=8,0,IF(L514&lt;=16,(L514-9)*0.17,0)),0)+IF(F514="JEOF",IF(L514=1,34,IF(L514=2,26.04,IF(L514=3,20.6,IF(L514=4,12,IF(L514=5,11,IF(L514=6,10,IF(L514=7,9,IF(L514=8,8,0))))))))+IF(L514&lt;=8,0,IF(L514&lt;=16,6,0))-IF(L514&lt;=8,0,IF(L514&lt;=16,(L514-9)*0.17,0)),0)+IF(F514="JnPČ",IF(L514=1,51,IF(L514=2,35.7,IF(L514=3,27,IF(L514=4,19.5,IF(L514=5,18,IF(L514=6,16.5,IF(L514=7,15,IF(L514=8,13.5,0))))))))+IF(L514&lt;=8,0,IF(L514&lt;=16,10,0))-IF(L514&lt;=8,0,IF(L514&lt;=16,(L514-9)*0.255,0)),0)+IF(F514="JnEČ",IF(L514=1,25.5,IF(L514=2,19.53,IF(L514=3,15.48,IF(L514=4,9,IF(L514=5,8.25,IF(L514=6,7.5,IF(L514=7,6.75,IF(L514=8,6,0))))))))+IF(L514&lt;=8,0,IF(L514&lt;=16,5,0))-IF(L514&lt;=8,0,IF(L514&lt;=16,(L514-9)*0.1275,0)),0)+IF(F514="JčPČ",IF(L514=1,21.25,IF(L514=2,14.5,IF(L514=3,11.5,IF(L514=4,7,IF(L514=5,6.5,IF(L514=6,6,IF(L514=7,5.5,IF(L514=8,5,0))))))))+IF(L514&lt;=8,0,IF(L514&lt;=16,4,0))-IF(L514&lt;=8,0,IF(L514&lt;=16,(L514-9)*0.10625,0)),0)+IF(F514="JčEČ",IF(L514=1,17,IF(L514=2,13.02,IF(L514=3,10.32,IF(L514=4,6,IF(L514=5,5.5,IF(L514=6,5,IF(L514=7,4.5,IF(L514=8,4,0))))))))+IF(L514&lt;=8,0,IF(L514&lt;=16,3,0))-IF(L514&lt;=8,0,IF(L514&lt;=16,(L514-9)*0.085,0)),0)+IF(F514="NEAK",IF(L514=1,11.48,IF(L514=2,8.79,IF(L514=3,6.97,IF(L514=4,4.05,IF(L514=5,3.71,IF(L514=6,3.38,IF(L514=7,3.04,IF(L514=8,2.7,0))))))))+IF(L514&lt;=8,0,IF(L514&lt;=16,2,IF(L514&lt;=24,1.3,0)))-IF(L514&lt;=8,0,IF(L514&lt;=16,(L514-9)*0.0574,IF(L514&lt;=24,(L514-17)*0.0574,0))),0))*IF(L514&lt;0,1,IF(OR(F514="PČ",F514="PŽ",F514="PT"),IF(J514&lt;32,J514/32,1),1))* IF(L514&lt;0,1,IF(OR(F514="EČ",F514="EŽ",F514="JOŽ",F514="JPČ",F514="NEAK"),IF(J514&lt;24,J514/24,1),1))*IF(L514&lt;0,1,IF(OR(F514="PČneol",F514="JEČ",F514="JEOF",F514="JnPČ",F514="JnEČ",F514="JčPČ",F514="JčEČ"),IF(J514&lt;16,J514/16,1),1))*IF(L514&lt;0,1,IF(F514="EČneol",IF(J514&lt;8,J514/8,1),1))</f>
        <v>0</v>
      </c>
      <c r="O514" s="9">
        <f t="shared" ref="O514:O523" si="200">IF(F514="OŽ",N514,IF(H514="Ne",IF(J514*0.3&lt;J514-L514,N514,0),IF(J514*0.1&lt;J514-L514,N514,0)))</f>
        <v>0</v>
      </c>
      <c r="P514" s="4">
        <f t="shared" ref="P514" si="201">IF(O514=0,0,IF(F514="OŽ",IF(L514&gt;35,0,IF(J514&gt;35,(36-L514)*1.836,((36-L514)-(36-J514))*1.836)),0)+IF(F514="PČ",IF(L514&gt;31,0,IF(J514&gt;31,(32-L514)*1.347,((32-L514)-(32-J514))*1.347)),0)+ IF(F514="PČneol",IF(L514&gt;15,0,IF(J514&gt;15,(16-L514)*0.255,((16-L514)-(16-J514))*0.255)),0)+IF(F514="PŽ",IF(L514&gt;31,0,IF(J514&gt;31,(32-L514)*0.255,((32-L514)-(32-J514))*0.255)),0)+IF(F514="EČ",IF(L514&gt;23,0,IF(J514&gt;23,(24-L514)*0.612,((24-L514)-(24-J514))*0.612)),0)+IF(F514="EČneol",IF(L514&gt;7,0,IF(J514&gt;7,(8-L514)*0.204,((8-L514)-(8-J514))*0.204)),0)+IF(F514="EŽ",IF(L514&gt;23,0,IF(J514&gt;23,(24-L514)*0.204,((24-L514)-(24-J514))*0.204)),0)+IF(F514="PT",IF(L514&gt;31,0,IF(J514&gt;31,(32-L514)*0.204,((32-L514)-(32-J514))*0.204)),0)+IF(F514="JOŽ",IF(L514&gt;23,0,IF(J514&gt;23,(24-L514)*0.255,((24-L514)-(24-J514))*0.255)),0)+IF(F514="JPČ",IF(L514&gt;23,0,IF(J514&gt;23,(24-L514)*0.204,((24-L514)-(24-J514))*0.204)),0)+IF(F514="JEČ",IF(L514&gt;15,0,IF(J514&gt;15,(16-L514)*0.102,((16-L514)-(16-J514))*0.102)),0)+IF(F514="JEOF",IF(L514&gt;15,0,IF(J514&gt;15,(16-L514)*0.102,((16-L514)-(16-J514))*0.102)),0)+IF(F514="JnPČ",IF(L514&gt;15,0,IF(J514&gt;15,(16-L514)*0.153,((16-L514)-(16-J514))*0.153)),0)+IF(F514="JnEČ",IF(L514&gt;15,0,IF(J514&gt;15,(16-L514)*0.0765,((16-L514)-(16-J514))*0.0765)),0)+IF(F514="JčPČ",IF(L514&gt;15,0,IF(J514&gt;15,(16-L514)*0.06375,((16-L514)-(16-J514))*0.06375)),0)+IF(F514="JčEČ",IF(L514&gt;15,0,IF(J514&gt;15,(16-L514)*0.051,((16-L514)-(16-J514))*0.051)),0)+IF(F514="NEAK",IF(L514&gt;23,0,IF(J514&gt;23,(24-L514)*0.03444,((24-L514)-(24-J514))*0.03444)),0))</f>
        <v>0</v>
      </c>
      <c r="Q514" s="11">
        <f t="shared" ref="Q514" si="202">IF(ISERROR(P514*100/N514),0,(P514*100/N514))</f>
        <v>0</v>
      </c>
      <c r="R514" s="10">
        <f t="shared" ref="R514:R523" si="203">IF(Q514&lt;=30,O514+P514,O514+O514*0.3)*IF(G514=1,0.4,IF(G514=2,0.75,IF(G514="1 (kas 4 m. 1 k. nerengiamos)",0.52,1)))*IF(D514="olimpinė",1,IF(M514="Ne",0.5,1))*IF(OR(A$5="Lietuvos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federacija"),IF(OR(J514&lt;8,K514&lt;16),0,1),1)*E514*IF(I514&lt;=1,1,1/I514)*IF(OR(A$5="Lietuvos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15" spans="1:18">
      <c r="A515" s="61">
        <v>2</v>
      </c>
      <c r="B515" s="61"/>
      <c r="C515" s="12"/>
      <c r="D515" s="61"/>
      <c r="E515" s="61"/>
      <c r="F515" s="61"/>
      <c r="G515" s="61"/>
      <c r="H515" s="61"/>
      <c r="I515" s="61"/>
      <c r="J515" s="61"/>
      <c r="K515" s="61"/>
      <c r="L515" s="61"/>
      <c r="M515" s="61"/>
      <c r="N515" s="3">
        <f t="shared" si="199"/>
        <v>0</v>
      </c>
      <c r="O515" s="9">
        <f t="shared" si="200"/>
        <v>0</v>
      </c>
      <c r="P515" s="4">
        <f t="shared" ref="P515:P523" si="204">IF(O515=0,0,IF(F515="OŽ",IF(L515&gt;35,0,IF(J515&gt;35,(36-L515)*1.836,((36-L515)-(36-J515))*1.836)),0)+IF(F515="PČ",IF(L515&gt;31,0,IF(J515&gt;31,(32-L515)*1.347,((32-L515)-(32-J515))*1.347)),0)+ IF(F515="PČneol",IF(L515&gt;15,0,IF(J515&gt;15,(16-L515)*0.255,((16-L515)-(16-J515))*0.255)),0)+IF(F515="PŽ",IF(L515&gt;31,0,IF(J515&gt;31,(32-L515)*0.255,((32-L515)-(32-J515))*0.255)),0)+IF(F515="EČ",IF(L515&gt;23,0,IF(J515&gt;23,(24-L515)*0.612,((24-L515)-(24-J515))*0.612)),0)+IF(F515="EČneol",IF(L515&gt;7,0,IF(J515&gt;7,(8-L515)*0.204,((8-L515)-(8-J515))*0.204)),0)+IF(F515="EŽ",IF(L515&gt;23,0,IF(J515&gt;23,(24-L515)*0.204,((24-L515)-(24-J515))*0.204)),0)+IF(F515="PT",IF(L515&gt;31,0,IF(J515&gt;31,(32-L515)*0.204,((32-L515)-(32-J515))*0.204)),0)+IF(F515="JOŽ",IF(L515&gt;23,0,IF(J515&gt;23,(24-L515)*0.255,((24-L515)-(24-J515))*0.255)),0)+IF(F515="JPČ",IF(L515&gt;23,0,IF(J515&gt;23,(24-L515)*0.204,((24-L515)-(24-J515))*0.204)),0)+IF(F515="JEČ",IF(L515&gt;15,0,IF(J515&gt;15,(16-L515)*0.102,((16-L515)-(16-J515))*0.102)),0)+IF(F515="JEOF",IF(L515&gt;15,0,IF(J515&gt;15,(16-L515)*0.102,((16-L515)-(16-J515))*0.102)),0)+IF(F515="JnPČ",IF(L515&gt;15,0,IF(J515&gt;15,(16-L515)*0.153,((16-L515)-(16-J515))*0.153)),0)+IF(F515="JnEČ",IF(L515&gt;15,0,IF(J515&gt;15,(16-L515)*0.0765,((16-L515)-(16-J515))*0.0765)),0)+IF(F515="JčPČ",IF(L515&gt;15,0,IF(J515&gt;15,(16-L515)*0.06375,((16-L515)-(16-J515))*0.06375)),0)+IF(F515="JčEČ",IF(L515&gt;15,0,IF(J515&gt;15,(16-L515)*0.051,((16-L515)-(16-J515))*0.051)),0)+IF(F515="NEAK",IF(L515&gt;23,0,IF(J515&gt;23,(24-L515)*0.03444,((24-L515)-(24-J515))*0.03444)),0))</f>
        <v>0</v>
      </c>
      <c r="Q515" s="11">
        <f t="shared" ref="Q515:Q523" si="205">IF(ISERROR(P515*100/N515),0,(P515*100/N515))</f>
        <v>0</v>
      </c>
      <c r="R515" s="10">
        <f t="shared" si="203"/>
        <v>0</v>
      </c>
    </row>
    <row r="516" spans="1:18">
      <c r="A516" s="61">
        <v>3</v>
      </c>
      <c r="B516" s="61"/>
      <c r="C516" s="12"/>
      <c r="D516" s="61"/>
      <c r="E516" s="61"/>
      <c r="F516" s="61"/>
      <c r="G516" s="61"/>
      <c r="H516" s="61"/>
      <c r="I516" s="61"/>
      <c r="J516" s="61"/>
      <c r="K516" s="61"/>
      <c r="L516" s="61"/>
      <c r="M516" s="61"/>
      <c r="N516" s="3">
        <f t="shared" si="199"/>
        <v>0</v>
      </c>
      <c r="O516" s="9">
        <f t="shared" si="200"/>
        <v>0</v>
      </c>
      <c r="P516" s="4">
        <f t="shared" si="204"/>
        <v>0</v>
      </c>
      <c r="Q516" s="11">
        <f t="shared" si="205"/>
        <v>0</v>
      </c>
      <c r="R516" s="10">
        <f t="shared" si="203"/>
        <v>0</v>
      </c>
    </row>
    <row r="517" spans="1:18">
      <c r="A517" s="61">
        <v>4</v>
      </c>
      <c r="B517" s="61"/>
      <c r="C517" s="12"/>
      <c r="D517" s="61"/>
      <c r="E517" s="61"/>
      <c r="F517" s="61"/>
      <c r="G517" s="61"/>
      <c r="H517" s="61"/>
      <c r="I517" s="61"/>
      <c r="J517" s="61"/>
      <c r="K517" s="61"/>
      <c r="L517" s="61"/>
      <c r="M517" s="61"/>
      <c r="N517" s="3">
        <f t="shared" si="199"/>
        <v>0</v>
      </c>
      <c r="O517" s="9">
        <f t="shared" si="200"/>
        <v>0</v>
      </c>
      <c r="P517" s="4">
        <f t="shared" si="204"/>
        <v>0</v>
      </c>
      <c r="Q517" s="11">
        <f t="shared" si="205"/>
        <v>0</v>
      </c>
      <c r="R517" s="10">
        <f t="shared" si="203"/>
        <v>0</v>
      </c>
    </row>
    <row r="518" spans="1:18">
      <c r="A518" s="61">
        <v>5</v>
      </c>
      <c r="B518" s="61"/>
      <c r="C518" s="12"/>
      <c r="D518" s="61"/>
      <c r="E518" s="61"/>
      <c r="F518" s="61"/>
      <c r="G518" s="61"/>
      <c r="H518" s="61"/>
      <c r="I518" s="61"/>
      <c r="J518" s="61"/>
      <c r="K518" s="61"/>
      <c r="L518" s="61"/>
      <c r="M518" s="61"/>
      <c r="N518" s="3">
        <f t="shared" si="199"/>
        <v>0</v>
      </c>
      <c r="O518" s="9">
        <f t="shared" si="200"/>
        <v>0</v>
      </c>
      <c r="P518" s="4">
        <f t="shared" si="204"/>
        <v>0</v>
      </c>
      <c r="Q518" s="11">
        <f t="shared" si="205"/>
        <v>0</v>
      </c>
      <c r="R518" s="10">
        <f t="shared" si="203"/>
        <v>0</v>
      </c>
    </row>
    <row r="519" spans="1:18">
      <c r="A519" s="61">
        <v>6</v>
      </c>
      <c r="B519" s="61"/>
      <c r="C519" s="12"/>
      <c r="D519" s="61"/>
      <c r="E519" s="61"/>
      <c r="F519" s="61"/>
      <c r="G519" s="61"/>
      <c r="H519" s="61"/>
      <c r="I519" s="61"/>
      <c r="J519" s="61"/>
      <c r="K519" s="61"/>
      <c r="L519" s="61"/>
      <c r="M519" s="61"/>
      <c r="N519" s="3">
        <f t="shared" si="199"/>
        <v>0</v>
      </c>
      <c r="O519" s="9">
        <f t="shared" si="200"/>
        <v>0</v>
      </c>
      <c r="P519" s="4">
        <f t="shared" si="204"/>
        <v>0</v>
      </c>
      <c r="Q519" s="11">
        <f t="shared" si="205"/>
        <v>0</v>
      </c>
      <c r="R519" s="10">
        <f t="shared" si="203"/>
        <v>0</v>
      </c>
    </row>
    <row r="520" spans="1:18">
      <c r="A520" s="61">
        <v>7</v>
      </c>
      <c r="B520" s="61"/>
      <c r="C520" s="12"/>
      <c r="D520" s="61"/>
      <c r="E520" s="61"/>
      <c r="F520" s="61"/>
      <c r="G520" s="61"/>
      <c r="H520" s="61"/>
      <c r="I520" s="61"/>
      <c r="J520" s="61"/>
      <c r="K520" s="61"/>
      <c r="L520" s="61"/>
      <c r="M520" s="61"/>
      <c r="N520" s="3">
        <f t="shared" si="199"/>
        <v>0</v>
      </c>
      <c r="O520" s="9">
        <f t="shared" si="200"/>
        <v>0</v>
      </c>
      <c r="P520" s="4">
        <f t="shared" si="204"/>
        <v>0</v>
      </c>
      <c r="Q520" s="11">
        <f t="shared" si="205"/>
        <v>0</v>
      </c>
      <c r="R520" s="10">
        <f t="shared" si="203"/>
        <v>0</v>
      </c>
    </row>
    <row r="521" spans="1:18">
      <c r="A521" s="61">
        <v>8</v>
      </c>
      <c r="B521" s="61"/>
      <c r="C521" s="12"/>
      <c r="D521" s="61"/>
      <c r="E521" s="61"/>
      <c r="F521" s="61"/>
      <c r="G521" s="61"/>
      <c r="H521" s="61"/>
      <c r="I521" s="61"/>
      <c r="J521" s="61"/>
      <c r="K521" s="61"/>
      <c r="L521" s="61"/>
      <c r="M521" s="61"/>
      <c r="N521" s="3">
        <f t="shared" si="199"/>
        <v>0</v>
      </c>
      <c r="O521" s="9">
        <f t="shared" si="200"/>
        <v>0</v>
      </c>
      <c r="P521" s="4">
        <f t="shared" si="204"/>
        <v>0</v>
      </c>
      <c r="Q521" s="11">
        <f t="shared" si="205"/>
        <v>0</v>
      </c>
      <c r="R521" s="10">
        <f t="shared" si="203"/>
        <v>0</v>
      </c>
    </row>
    <row r="522" spans="1:18">
      <c r="A522" s="61">
        <v>9</v>
      </c>
      <c r="B522" s="61"/>
      <c r="C522" s="12"/>
      <c r="D522" s="61"/>
      <c r="E522" s="61"/>
      <c r="F522" s="61"/>
      <c r="G522" s="61"/>
      <c r="H522" s="61"/>
      <c r="I522" s="61"/>
      <c r="J522" s="61"/>
      <c r="K522" s="61"/>
      <c r="L522" s="61"/>
      <c r="M522" s="61"/>
      <c r="N522" s="3">
        <f t="shared" si="199"/>
        <v>0</v>
      </c>
      <c r="O522" s="9">
        <f t="shared" si="200"/>
        <v>0</v>
      </c>
      <c r="P522" s="4">
        <f t="shared" si="204"/>
        <v>0</v>
      </c>
      <c r="Q522" s="11">
        <f t="shared" si="205"/>
        <v>0</v>
      </c>
      <c r="R522" s="10">
        <f t="shared" si="203"/>
        <v>0</v>
      </c>
    </row>
    <row r="523" spans="1:18">
      <c r="A523" s="61">
        <v>10</v>
      </c>
      <c r="B523" s="61"/>
      <c r="C523" s="12"/>
      <c r="D523" s="61"/>
      <c r="E523" s="61"/>
      <c r="F523" s="61"/>
      <c r="G523" s="61"/>
      <c r="H523" s="61"/>
      <c r="I523" s="61"/>
      <c r="J523" s="61"/>
      <c r="K523" s="61"/>
      <c r="L523" s="61"/>
      <c r="M523" s="61"/>
      <c r="N523" s="3">
        <f t="shared" si="199"/>
        <v>0</v>
      </c>
      <c r="O523" s="9">
        <f t="shared" si="200"/>
        <v>0</v>
      </c>
      <c r="P523" s="4">
        <f t="shared" si="204"/>
        <v>0</v>
      </c>
      <c r="Q523" s="11">
        <f t="shared" si="205"/>
        <v>0</v>
      </c>
      <c r="R523" s="10">
        <f t="shared" si="203"/>
        <v>0</v>
      </c>
    </row>
    <row r="524" spans="1:18">
      <c r="A524" s="64" t="s">
        <v>34</v>
      </c>
      <c r="B524" s="65"/>
      <c r="C524" s="65"/>
      <c r="D524" s="65"/>
      <c r="E524" s="65"/>
      <c r="F524" s="65"/>
      <c r="G524" s="65"/>
      <c r="H524" s="65"/>
      <c r="I524" s="65"/>
      <c r="J524" s="65"/>
      <c r="K524" s="65"/>
      <c r="L524" s="65"/>
      <c r="M524" s="65"/>
      <c r="N524" s="65"/>
      <c r="O524" s="65"/>
      <c r="P524" s="65"/>
      <c r="Q524" s="66"/>
      <c r="R524" s="10">
        <f>SUM(R514:R523)</f>
        <v>0</v>
      </c>
    </row>
    <row r="525" spans="1:18" ht="15.75">
      <c r="A525" s="24" t="s">
        <v>67</v>
      </c>
      <c r="B525" s="24"/>
      <c r="C525" s="15"/>
      <c r="D525" s="15"/>
      <c r="E525" s="15"/>
      <c r="F525" s="15"/>
      <c r="G525" s="15"/>
      <c r="H525" s="15"/>
      <c r="I525" s="15"/>
      <c r="J525" s="15"/>
      <c r="K525" s="15"/>
      <c r="L525" s="15"/>
      <c r="M525" s="15"/>
      <c r="N525" s="15"/>
      <c r="O525" s="15"/>
      <c r="P525" s="15"/>
      <c r="Q525" s="15"/>
      <c r="R525" s="16"/>
    </row>
    <row r="526" spans="1:18">
      <c r="A526" s="49" t="s">
        <v>41</v>
      </c>
      <c r="B526" s="49"/>
      <c r="C526" s="49"/>
      <c r="D526" s="49"/>
      <c r="E526" s="49"/>
      <c r="F526" s="49"/>
      <c r="G526" s="49"/>
      <c r="H526" s="49"/>
      <c r="I526" s="49"/>
      <c r="J526" s="15"/>
      <c r="K526" s="15"/>
      <c r="L526" s="15"/>
      <c r="M526" s="15"/>
      <c r="N526" s="15"/>
      <c r="O526" s="15"/>
      <c r="P526" s="15"/>
      <c r="Q526" s="15"/>
      <c r="R526" s="16"/>
    </row>
    <row r="527" spans="1:18" s="8" customFormat="1">
      <c r="A527" s="49"/>
      <c r="B527" s="49"/>
      <c r="C527" s="49"/>
      <c r="D527" s="49"/>
      <c r="E527" s="49"/>
      <c r="F527" s="49"/>
      <c r="G527" s="49"/>
      <c r="H527" s="49"/>
      <c r="I527" s="49"/>
      <c r="J527" s="15"/>
      <c r="K527" s="15"/>
      <c r="L527" s="15"/>
      <c r="M527" s="15"/>
      <c r="N527" s="15"/>
      <c r="O527" s="15"/>
      <c r="P527" s="15"/>
      <c r="Q527" s="15"/>
      <c r="R527" s="16"/>
    </row>
    <row r="528" spans="1:18">
      <c r="A528" s="67" t="s">
        <v>66</v>
      </c>
      <c r="B528" s="68"/>
      <c r="C528" s="68"/>
      <c r="D528" s="68"/>
      <c r="E528" s="68"/>
      <c r="F528" s="68"/>
      <c r="G528" s="68"/>
      <c r="H528" s="68"/>
      <c r="I528" s="68"/>
      <c r="J528" s="68"/>
      <c r="K528" s="68"/>
      <c r="L528" s="68"/>
      <c r="M528" s="68"/>
      <c r="N528" s="68"/>
      <c r="O528" s="68"/>
      <c r="P528" s="68"/>
      <c r="Q528" s="57"/>
      <c r="R528" s="8"/>
    </row>
    <row r="529" spans="1:18" ht="18">
      <c r="A529" s="69" t="s">
        <v>27</v>
      </c>
      <c r="B529" s="70"/>
      <c r="C529" s="70"/>
      <c r="D529" s="50"/>
      <c r="E529" s="50"/>
      <c r="F529" s="50"/>
      <c r="G529" s="50"/>
      <c r="H529" s="50"/>
      <c r="I529" s="50"/>
      <c r="J529" s="50"/>
      <c r="K529" s="50"/>
      <c r="L529" s="50"/>
      <c r="M529" s="50"/>
      <c r="N529" s="50"/>
      <c r="O529" s="50"/>
      <c r="P529" s="50"/>
      <c r="Q529" s="57"/>
      <c r="R529" s="8"/>
    </row>
    <row r="530" spans="1:18">
      <c r="A530" s="67" t="s">
        <v>38</v>
      </c>
      <c r="B530" s="68"/>
      <c r="C530" s="68"/>
      <c r="D530" s="68"/>
      <c r="E530" s="68"/>
      <c r="F530" s="68"/>
      <c r="G530" s="68"/>
      <c r="H530" s="68"/>
      <c r="I530" s="68"/>
      <c r="J530" s="68"/>
      <c r="K530" s="68"/>
      <c r="L530" s="68"/>
      <c r="M530" s="68"/>
      <c r="N530" s="68"/>
      <c r="O530" s="68"/>
      <c r="P530" s="68"/>
      <c r="Q530" s="57"/>
      <c r="R530" s="8"/>
    </row>
    <row r="531" spans="1:18">
      <c r="A531" s="61">
        <v>1</v>
      </c>
      <c r="B531" s="61"/>
      <c r="C531" s="12"/>
      <c r="D531" s="61"/>
      <c r="E531" s="61"/>
      <c r="F531" s="61"/>
      <c r="G531" s="61"/>
      <c r="H531" s="61"/>
      <c r="I531" s="61"/>
      <c r="J531" s="61"/>
      <c r="K531" s="61"/>
      <c r="L531" s="61"/>
      <c r="M531" s="61"/>
      <c r="N531" s="3">
        <f t="shared" ref="N531:N540" si="206">(IF(F531="OŽ",IF(L531=1,550.8,IF(L531=2,426.38,IF(L531=3,342.14,IF(L531=4,181.44,IF(L531=5,168.48,IF(L531=6,155.52,IF(L531=7,148.5,IF(L531=8,144,0))))))))+IF(L531&lt;=8,0,IF(L531&lt;=16,137.7,IF(L531&lt;=24,108,IF(L531&lt;=32,80.1,IF(L531&lt;=36,52.2,0)))))-IF(L531&lt;=8,0,IF(L531&lt;=16,(L531-9)*2.754,IF(L531&lt;=24,(L531-17)* 2.754,IF(L531&lt;=32,(L531-25)* 2.754,IF(L531&lt;=36,(L531-33)*2.754,0))))),0)+IF(F531="PČ",IF(L531=1,449,IF(L531=2,314.6,IF(L531=3,238,IF(L531=4,172,IF(L531=5,159,IF(L531=6,145,IF(L531=7,132,IF(L531=8,119,0))))))))+IF(L531&lt;=8,0,IF(L531&lt;=16,88,IF(L531&lt;=24,55,IF(L531&lt;=32,22,0))))-IF(L531&lt;=8,0,IF(L531&lt;=16,(L531-9)*2.245,IF(L531&lt;=24,(L531-17)*2.245,IF(L531&lt;=32,(L531-25)*2.245,0)))),0)+IF(F531="PČneol",IF(L531=1,85,IF(L531=2,64.61,IF(L531=3,50.76,IF(L531=4,16.25,IF(L531=5,15,IF(L531=6,13.75,IF(L531=7,12.5,IF(L531=8,11.25,0))))))))+IF(L531&lt;=8,0,IF(L531&lt;=16,9,0))-IF(L531&lt;=8,0,IF(L531&lt;=16,(L531-9)*0.425,0)),0)+IF(F531="PŽ",IF(L531=1,85,IF(L531=2,59.5,IF(L531=3,45,IF(L531=4,32.5,IF(L531=5,30,IF(L531=6,27.5,IF(L531=7,25,IF(L531=8,22.5,0))))))))+IF(L531&lt;=8,0,IF(L531&lt;=16,19,IF(L531&lt;=24,13,IF(L531&lt;=32,8,0))))-IF(L531&lt;=8,0,IF(L531&lt;=16,(L531-9)*0.425,IF(L531&lt;=24,(L531-17)*0.425,IF(L531&lt;=32,(L531-25)*0.425,0)))),0)+IF(F531="EČ",IF(L531=1,204,IF(L531=2,156.24,IF(L531=3,123.84,IF(L531=4,72,IF(L531=5,66,IF(L531=6,60,IF(L531=7,54,IF(L531=8,48,0))))))))+IF(L531&lt;=8,0,IF(L531&lt;=16,40,IF(L531&lt;=24,25,0)))-IF(L531&lt;=8,0,IF(L531&lt;=16,(L531-9)*1.02,IF(L531&lt;=24,(L531-17)*1.02,0))),0)+IF(F531="EČneol",IF(L531=1,68,IF(L531=2,51.69,IF(L531=3,40.61,IF(L531=4,13,IF(L531=5,12,IF(L531=6,11,IF(L531=7,10,IF(L531=8,9,0)))))))))+IF(F531="EŽ",IF(L531=1,68,IF(L531=2,47.6,IF(L531=3,36,IF(L531=4,18,IF(L531=5,16.5,IF(L531=6,15,IF(L531=7,13.5,IF(L531=8,12,0))))))))+IF(L531&lt;=8,0,IF(L531&lt;=16,10,IF(L531&lt;=24,6,0)))-IF(L531&lt;=8,0,IF(L531&lt;=16,(L531-9)*0.34,IF(L531&lt;=24,(L531-17)*0.34,0))),0)+IF(F531="PT",IF(L531=1,68,IF(L531=2,52.08,IF(L531=3,41.28,IF(L531=4,24,IF(L531=5,22,IF(L531=6,20,IF(L531=7,18,IF(L531=8,16,0))))))))+IF(L531&lt;=8,0,IF(L531&lt;=16,13,IF(L531&lt;=24,9,IF(L531&lt;=32,4,0))))-IF(L531&lt;=8,0,IF(L531&lt;=16,(L531-9)*0.34,IF(L531&lt;=24,(L531-17)*0.34,IF(L531&lt;=32,(L531-25)*0.34,0)))),0)+IF(F531="JOŽ",IF(L531=1,85,IF(L531=2,59.5,IF(L531=3,45,IF(L531=4,32.5,IF(L531=5,30,IF(L531=6,27.5,IF(L531=7,25,IF(L531=8,22.5,0))))))))+IF(L531&lt;=8,0,IF(L531&lt;=16,19,IF(L531&lt;=24,13,0)))-IF(L531&lt;=8,0,IF(L531&lt;=16,(L531-9)*0.425,IF(L531&lt;=24,(L531-17)*0.425,0))),0)+IF(F531="JPČ",IF(L531=1,68,IF(L531=2,47.6,IF(L531=3,36,IF(L531=4,26,IF(L531=5,24,IF(L531=6,22,IF(L531=7,20,IF(L531=8,18,0))))))))+IF(L531&lt;=8,0,IF(L531&lt;=16,13,IF(L531&lt;=24,9,0)))-IF(L531&lt;=8,0,IF(L531&lt;=16,(L531-9)*0.34,IF(L531&lt;=24,(L531-17)*0.34,0))),0)+IF(F531="JEČ",IF(L531=1,34,IF(L531=2,26.04,IF(L531=3,20.6,IF(L531=4,12,IF(L531=5,11,IF(L531=6,10,IF(L531=7,9,IF(L531=8,8,0))))))))+IF(L531&lt;=8,0,IF(L531&lt;=16,6,0))-IF(L531&lt;=8,0,IF(L531&lt;=16,(L531-9)*0.17,0)),0)+IF(F531="JEOF",IF(L531=1,34,IF(L531=2,26.04,IF(L531=3,20.6,IF(L531=4,12,IF(L531=5,11,IF(L531=6,10,IF(L531=7,9,IF(L531=8,8,0))))))))+IF(L531&lt;=8,0,IF(L531&lt;=16,6,0))-IF(L531&lt;=8,0,IF(L531&lt;=16,(L531-9)*0.17,0)),0)+IF(F531="JnPČ",IF(L531=1,51,IF(L531=2,35.7,IF(L531=3,27,IF(L531=4,19.5,IF(L531=5,18,IF(L531=6,16.5,IF(L531=7,15,IF(L531=8,13.5,0))))))))+IF(L531&lt;=8,0,IF(L531&lt;=16,10,0))-IF(L531&lt;=8,0,IF(L531&lt;=16,(L531-9)*0.255,0)),0)+IF(F531="JnEČ",IF(L531=1,25.5,IF(L531=2,19.53,IF(L531=3,15.48,IF(L531=4,9,IF(L531=5,8.25,IF(L531=6,7.5,IF(L531=7,6.75,IF(L531=8,6,0))))))))+IF(L531&lt;=8,0,IF(L531&lt;=16,5,0))-IF(L531&lt;=8,0,IF(L531&lt;=16,(L531-9)*0.1275,0)),0)+IF(F531="JčPČ",IF(L531=1,21.25,IF(L531=2,14.5,IF(L531=3,11.5,IF(L531=4,7,IF(L531=5,6.5,IF(L531=6,6,IF(L531=7,5.5,IF(L531=8,5,0))))))))+IF(L531&lt;=8,0,IF(L531&lt;=16,4,0))-IF(L531&lt;=8,0,IF(L531&lt;=16,(L531-9)*0.10625,0)),0)+IF(F531="JčEČ",IF(L531=1,17,IF(L531=2,13.02,IF(L531=3,10.32,IF(L531=4,6,IF(L531=5,5.5,IF(L531=6,5,IF(L531=7,4.5,IF(L531=8,4,0))))))))+IF(L531&lt;=8,0,IF(L531&lt;=16,3,0))-IF(L531&lt;=8,0,IF(L531&lt;=16,(L531-9)*0.085,0)),0)+IF(F531="NEAK",IF(L531=1,11.48,IF(L531=2,8.79,IF(L531=3,6.97,IF(L531=4,4.05,IF(L531=5,3.71,IF(L531=6,3.38,IF(L531=7,3.04,IF(L531=8,2.7,0))))))))+IF(L531&lt;=8,0,IF(L531&lt;=16,2,IF(L531&lt;=24,1.3,0)))-IF(L531&lt;=8,0,IF(L531&lt;=16,(L531-9)*0.0574,IF(L531&lt;=24,(L531-17)*0.0574,0))),0))*IF(L531&lt;0,1,IF(OR(F531="PČ",F531="PŽ",F531="PT"),IF(J531&lt;32,J531/32,1),1))* IF(L531&lt;0,1,IF(OR(F531="EČ",F531="EŽ",F531="JOŽ",F531="JPČ",F531="NEAK"),IF(J531&lt;24,J531/24,1),1))*IF(L531&lt;0,1,IF(OR(F531="PČneol",F531="JEČ",F531="JEOF",F531="JnPČ",F531="JnEČ",F531="JčPČ",F531="JčEČ"),IF(J531&lt;16,J531/16,1),1))*IF(L531&lt;0,1,IF(F531="EČneol",IF(J531&lt;8,J531/8,1),1))</f>
        <v>0</v>
      </c>
      <c r="O531" s="9">
        <f t="shared" ref="O531:O540" si="207">IF(F531="OŽ",N531,IF(H531="Ne",IF(J531*0.3&lt;J531-L531,N531,0),IF(J531*0.1&lt;J531-L531,N531,0)))</f>
        <v>0</v>
      </c>
      <c r="P531" s="4">
        <f t="shared" ref="P531" si="208">IF(O531=0,0,IF(F531="OŽ",IF(L531&gt;35,0,IF(J531&gt;35,(36-L531)*1.836,((36-L531)-(36-J531))*1.836)),0)+IF(F531="PČ",IF(L531&gt;31,0,IF(J531&gt;31,(32-L531)*1.347,((32-L531)-(32-J531))*1.347)),0)+ IF(F531="PČneol",IF(L531&gt;15,0,IF(J531&gt;15,(16-L531)*0.255,((16-L531)-(16-J531))*0.255)),0)+IF(F531="PŽ",IF(L531&gt;31,0,IF(J531&gt;31,(32-L531)*0.255,((32-L531)-(32-J531))*0.255)),0)+IF(F531="EČ",IF(L531&gt;23,0,IF(J531&gt;23,(24-L531)*0.612,((24-L531)-(24-J531))*0.612)),0)+IF(F531="EČneol",IF(L531&gt;7,0,IF(J531&gt;7,(8-L531)*0.204,((8-L531)-(8-J531))*0.204)),0)+IF(F531="EŽ",IF(L531&gt;23,0,IF(J531&gt;23,(24-L531)*0.204,((24-L531)-(24-J531))*0.204)),0)+IF(F531="PT",IF(L531&gt;31,0,IF(J531&gt;31,(32-L531)*0.204,((32-L531)-(32-J531))*0.204)),0)+IF(F531="JOŽ",IF(L531&gt;23,0,IF(J531&gt;23,(24-L531)*0.255,((24-L531)-(24-J531))*0.255)),0)+IF(F531="JPČ",IF(L531&gt;23,0,IF(J531&gt;23,(24-L531)*0.204,((24-L531)-(24-J531))*0.204)),0)+IF(F531="JEČ",IF(L531&gt;15,0,IF(J531&gt;15,(16-L531)*0.102,((16-L531)-(16-J531))*0.102)),0)+IF(F531="JEOF",IF(L531&gt;15,0,IF(J531&gt;15,(16-L531)*0.102,((16-L531)-(16-J531))*0.102)),0)+IF(F531="JnPČ",IF(L531&gt;15,0,IF(J531&gt;15,(16-L531)*0.153,((16-L531)-(16-J531))*0.153)),0)+IF(F531="JnEČ",IF(L531&gt;15,0,IF(J531&gt;15,(16-L531)*0.0765,((16-L531)-(16-J531))*0.0765)),0)+IF(F531="JčPČ",IF(L531&gt;15,0,IF(J531&gt;15,(16-L531)*0.06375,((16-L531)-(16-J531))*0.06375)),0)+IF(F531="JčEČ",IF(L531&gt;15,0,IF(J531&gt;15,(16-L531)*0.051,((16-L531)-(16-J531))*0.051)),0)+IF(F531="NEAK",IF(L531&gt;23,0,IF(J531&gt;23,(24-L531)*0.03444,((24-L531)-(24-J531))*0.03444)),0))</f>
        <v>0</v>
      </c>
      <c r="Q531" s="11">
        <f t="shared" ref="Q531" si="209">IF(ISERROR(P531*100/N531),0,(P531*100/N531))</f>
        <v>0</v>
      </c>
      <c r="R531" s="10">
        <f t="shared" ref="R531:R540" si="210">IF(Q531&lt;=30,O531+P531,O531+O531*0.3)*IF(G531=1,0.4,IF(G531=2,0.75,IF(G531="1 (kas 4 m. 1 k. nerengiamos)",0.52,1)))*IF(D531="olimpinė",1,IF(M531="Ne",0.5,1))*IF(OR(A$5="Lietuvos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federacija"),IF(OR(J531&lt;8,K531&lt;16),0,1),1)*E531*IF(I531&lt;=1,1,1/I531)*IF(OR(A$5="Lietuvos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32" spans="1:18">
      <c r="A532" s="61">
        <v>2</v>
      </c>
      <c r="B532" s="61"/>
      <c r="C532" s="12"/>
      <c r="D532" s="61"/>
      <c r="E532" s="61"/>
      <c r="F532" s="61"/>
      <c r="G532" s="61"/>
      <c r="H532" s="61"/>
      <c r="I532" s="61"/>
      <c r="J532" s="61"/>
      <c r="K532" s="61"/>
      <c r="L532" s="61"/>
      <c r="M532" s="61"/>
      <c r="N532" s="3">
        <f t="shared" si="206"/>
        <v>0</v>
      </c>
      <c r="O532" s="9">
        <f t="shared" si="207"/>
        <v>0</v>
      </c>
      <c r="P532" s="4">
        <f t="shared" ref="P532:P540" si="211">IF(O532=0,0,IF(F532="OŽ",IF(L532&gt;35,0,IF(J532&gt;35,(36-L532)*1.836,((36-L532)-(36-J532))*1.836)),0)+IF(F532="PČ",IF(L532&gt;31,0,IF(J532&gt;31,(32-L532)*1.347,((32-L532)-(32-J532))*1.347)),0)+ IF(F532="PČneol",IF(L532&gt;15,0,IF(J532&gt;15,(16-L532)*0.255,((16-L532)-(16-J532))*0.255)),0)+IF(F532="PŽ",IF(L532&gt;31,0,IF(J532&gt;31,(32-L532)*0.255,((32-L532)-(32-J532))*0.255)),0)+IF(F532="EČ",IF(L532&gt;23,0,IF(J532&gt;23,(24-L532)*0.612,((24-L532)-(24-J532))*0.612)),0)+IF(F532="EČneol",IF(L532&gt;7,0,IF(J532&gt;7,(8-L532)*0.204,((8-L532)-(8-J532))*0.204)),0)+IF(F532="EŽ",IF(L532&gt;23,0,IF(J532&gt;23,(24-L532)*0.204,((24-L532)-(24-J532))*0.204)),0)+IF(F532="PT",IF(L532&gt;31,0,IF(J532&gt;31,(32-L532)*0.204,((32-L532)-(32-J532))*0.204)),0)+IF(F532="JOŽ",IF(L532&gt;23,0,IF(J532&gt;23,(24-L532)*0.255,((24-L532)-(24-J532))*0.255)),0)+IF(F532="JPČ",IF(L532&gt;23,0,IF(J532&gt;23,(24-L532)*0.204,((24-L532)-(24-J532))*0.204)),0)+IF(F532="JEČ",IF(L532&gt;15,0,IF(J532&gt;15,(16-L532)*0.102,((16-L532)-(16-J532))*0.102)),0)+IF(F532="JEOF",IF(L532&gt;15,0,IF(J532&gt;15,(16-L532)*0.102,((16-L532)-(16-J532))*0.102)),0)+IF(F532="JnPČ",IF(L532&gt;15,0,IF(J532&gt;15,(16-L532)*0.153,((16-L532)-(16-J532))*0.153)),0)+IF(F532="JnEČ",IF(L532&gt;15,0,IF(J532&gt;15,(16-L532)*0.0765,((16-L532)-(16-J532))*0.0765)),0)+IF(F532="JčPČ",IF(L532&gt;15,0,IF(J532&gt;15,(16-L532)*0.06375,((16-L532)-(16-J532))*0.06375)),0)+IF(F532="JčEČ",IF(L532&gt;15,0,IF(J532&gt;15,(16-L532)*0.051,((16-L532)-(16-J532))*0.051)),0)+IF(F532="NEAK",IF(L532&gt;23,0,IF(J532&gt;23,(24-L532)*0.03444,((24-L532)-(24-J532))*0.03444)),0))</f>
        <v>0</v>
      </c>
      <c r="Q532" s="11">
        <f t="shared" ref="Q532:Q540" si="212">IF(ISERROR(P532*100/N532),0,(P532*100/N532))</f>
        <v>0</v>
      </c>
      <c r="R532" s="10">
        <f t="shared" si="210"/>
        <v>0</v>
      </c>
    </row>
    <row r="533" spans="1:18">
      <c r="A533" s="61">
        <v>3</v>
      </c>
      <c r="B533" s="61"/>
      <c r="C533" s="12"/>
      <c r="D533" s="61"/>
      <c r="E533" s="61"/>
      <c r="F533" s="61"/>
      <c r="G533" s="61"/>
      <c r="H533" s="61"/>
      <c r="I533" s="61"/>
      <c r="J533" s="61"/>
      <c r="K533" s="61"/>
      <c r="L533" s="61"/>
      <c r="M533" s="61"/>
      <c r="N533" s="3">
        <f t="shared" si="206"/>
        <v>0</v>
      </c>
      <c r="O533" s="9">
        <f t="shared" si="207"/>
        <v>0</v>
      </c>
      <c r="P533" s="4">
        <f t="shared" si="211"/>
        <v>0</v>
      </c>
      <c r="Q533" s="11">
        <f t="shared" si="212"/>
        <v>0</v>
      </c>
      <c r="R533" s="10">
        <f t="shared" si="210"/>
        <v>0</v>
      </c>
    </row>
    <row r="534" spans="1:18">
      <c r="A534" s="61">
        <v>4</v>
      </c>
      <c r="B534" s="61"/>
      <c r="C534" s="12"/>
      <c r="D534" s="61"/>
      <c r="E534" s="61"/>
      <c r="F534" s="61"/>
      <c r="G534" s="61"/>
      <c r="H534" s="61"/>
      <c r="I534" s="61"/>
      <c r="J534" s="61"/>
      <c r="K534" s="61"/>
      <c r="L534" s="61"/>
      <c r="M534" s="61"/>
      <c r="N534" s="3">
        <f t="shared" si="206"/>
        <v>0</v>
      </c>
      <c r="O534" s="9">
        <f t="shared" si="207"/>
        <v>0</v>
      </c>
      <c r="P534" s="4">
        <f t="shared" si="211"/>
        <v>0</v>
      </c>
      <c r="Q534" s="11">
        <f t="shared" si="212"/>
        <v>0</v>
      </c>
      <c r="R534" s="10">
        <f t="shared" si="210"/>
        <v>0</v>
      </c>
    </row>
    <row r="535" spans="1:18">
      <c r="A535" s="61">
        <v>5</v>
      </c>
      <c r="B535" s="61"/>
      <c r="C535" s="12"/>
      <c r="D535" s="61"/>
      <c r="E535" s="61"/>
      <c r="F535" s="61"/>
      <c r="G535" s="61"/>
      <c r="H535" s="61"/>
      <c r="I535" s="61"/>
      <c r="J535" s="61"/>
      <c r="K535" s="61"/>
      <c r="L535" s="61"/>
      <c r="M535" s="61"/>
      <c r="N535" s="3">
        <f t="shared" si="206"/>
        <v>0</v>
      </c>
      <c r="O535" s="9">
        <f t="shared" si="207"/>
        <v>0</v>
      </c>
      <c r="P535" s="4">
        <f t="shared" si="211"/>
        <v>0</v>
      </c>
      <c r="Q535" s="11">
        <f t="shared" si="212"/>
        <v>0</v>
      </c>
      <c r="R535" s="10">
        <f t="shared" si="210"/>
        <v>0</v>
      </c>
    </row>
    <row r="536" spans="1:18">
      <c r="A536" s="61">
        <v>6</v>
      </c>
      <c r="B536" s="61"/>
      <c r="C536" s="12"/>
      <c r="D536" s="61"/>
      <c r="E536" s="61"/>
      <c r="F536" s="61"/>
      <c r="G536" s="61"/>
      <c r="H536" s="61"/>
      <c r="I536" s="61"/>
      <c r="J536" s="61"/>
      <c r="K536" s="61"/>
      <c r="L536" s="61"/>
      <c r="M536" s="61"/>
      <c r="N536" s="3">
        <f t="shared" si="206"/>
        <v>0</v>
      </c>
      <c r="O536" s="9">
        <f t="shared" si="207"/>
        <v>0</v>
      </c>
      <c r="P536" s="4">
        <f t="shared" si="211"/>
        <v>0</v>
      </c>
      <c r="Q536" s="11">
        <f t="shared" si="212"/>
        <v>0</v>
      </c>
      <c r="R536" s="10">
        <f t="shared" si="210"/>
        <v>0</v>
      </c>
    </row>
    <row r="537" spans="1:18">
      <c r="A537" s="61">
        <v>7</v>
      </c>
      <c r="B537" s="61"/>
      <c r="C537" s="12"/>
      <c r="D537" s="61"/>
      <c r="E537" s="61"/>
      <c r="F537" s="61"/>
      <c r="G537" s="61"/>
      <c r="H537" s="61"/>
      <c r="I537" s="61"/>
      <c r="J537" s="61"/>
      <c r="K537" s="61"/>
      <c r="L537" s="61"/>
      <c r="M537" s="61"/>
      <c r="N537" s="3">
        <f t="shared" si="206"/>
        <v>0</v>
      </c>
      <c r="O537" s="9">
        <f t="shared" si="207"/>
        <v>0</v>
      </c>
      <c r="P537" s="4">
        <f t="shared" si="211"/>
        <v>0</v>
      </c>
      <c r="Q537" s="11">
        <f t="shared" si="212"/>
        <v>0</v>
      </c>
      <c r="R537" s="10">
        <f t="shared" si="210"/>
        <v>0</v>
      </c>
    </row>
    <row r="538" spans="1:18">
      <c r="A538" s="61">
        <v>8</v>
      </c>
      <c r="B538" s="61"/>
      <c r="C538" s="12"/>
      <c r="D538" s="61"/>
      <c r="E538" s="61"/>
      <c r="F538" s="61"/>
      <c r="G538" s="61"/>
      <c r="H538" s="61"/>
      <c r="I538" s="61"/>
      <c r="J538" s="61"/>
      <c r="K538" s="61"/>
      <c r="L538" s="61"/>
      <c r="M538" s="61"/>
      <c r="N538" s="3">
        <f t="shared" si="206"/>
        <v>0</v>
      </c>
      <c r="O538" s="9">
        <f t="shared" si="207"/>
        <v>0</v>
      </c>
      <c r="P538" s="4">
        <f t="shared" si="211"/>
        <v>0</v>
      </c>
      <c r="Q538" s="11">
        <f t="shared" si="212"/>
        <v>0</v>
      </c>
      <c r="R538" s="10">
        <f t="shared" si="210"/>
        <v>0</v>
      </c>
    </row>
    <row r="539" spans="1:18">
      <c r="A539" s="61">
        <v>9</v>
      </c>
      <c r="B539" s="61"/>
      <c r="C539" s="12"/>
      <c r="D539" s="61"/>
      <c r="E539" s="61"/>
      <c r="F539" s="61"/>
      <c r="G539" s="61"/>
      <c r="H539" s="61"/>
      <c r="I539" s="61"/>
      <c r="J539" s="61"/>
      <c r="K539" s="61"/>
      <c r="L539" s="61"/>
      <c r="M539" s="61"/>
      <c r="N539" s="3">
        <f t="shared" si="206"/>
        <v>0</v>
      </c>
      <c r="O539" s="9">
        <f t="shared" si="207"/>
        <v>0</v>
      </c>
      <c r="P539" s="4">
        <f t="shared" si="211"/>
        <v>0</v>
      </c>
      <c r="Q539" s="11">
        <f t="shared" si="212"/>
        <v>0</v>
      </c>
      <c r="R539" s="10">
        <f t="shared" si="210"/>
        <v>0</v>
      </c>
    </row>
    <row r="540" spans="1:18">
      <c r="A540" s="61">
        <v>10</v>
      </c>
      <c r="B540" s="61"/>
      <c r="C540" s="12"/>
      <c r="D540" s="61"/>
      <c r="E540" s="61"/>
      <c r="F540" s="61"/>
      <c r="G540" s="61"/>
      <c r="H540" s="61"/>
      <c r="I540" s="61"/>
      <c r="J540" s="61"/>
      <c r="K540" s="61"/>
      <c r="L540" s="61"/>
      <c r="M540" s="61"/>
      <c r="N540" s="3">
        <f t="shared" si="206"/>
        <v>0</v>
      </c>
      <c r="O540" s="9">
        <f t="shared" si="207"/>
        <v>0</v>
      </c>
      <c r="P540" s="4">
        <f t="shared" si="211"/>
        <v>0</v>
      </c>
      <c r="Q540" s="11">
        <f t="shared" si="212"/>
        <v>0</v>
      </c>
      <c r="R540" s="10">
        <f t="shared" si="210"/>
        <v>0</v>
      </c>
    </row>
    <row r="541" spans="1:18">
      <c r="A541" s="64" t="s">
        <v>34</v>
      </c>
      <c r="B541" s="65"/>
      <c r="C541" s="65"/>
      <c r="D541" s="65"/>
      <c r="E541" s="65"/>
      <c r="F541" s="65"/>
      <c r="G541" s="65"/>
      <c r="H541" s="65"/>
      <c r="I541" s="65"/>
      <c r="J541" s="65"/>
      <c r="K541" s="65"/>
      <c r="L541" s="65"/>
      <c r="M541" s="65"/>
      <c r="N541" s="65"/>
      <c r="O541" s="65"/>
      <c r="P541" s="65"/>
      <c r="Q541" s="66"/>
      <c r="R541" s="10">
        <f>SUM(R531:R540)</f>
        <v>0</v>
      </c>
    </row>
    <row r="542" spans="1:18" ht="15.75">
      <c r="A542" s="24" t="s">
        <v>67</v>
      </c>
      <c r="B542" s="24"/>
      <c r="C542" s="15"/>
      <c r="D542" s="15"/>
      <c r="E542" s="15"/>
      <c r="F542" s="15"/>
      <c r="G542" s="15"/>
      <c r="H542" s="15"/>
      <c r="I542" s="15"/>
      <c r="J542" s="15"/>
      <c r="K542" s="15"/>
      <c r="L542" s="15"/>
      <c r="M542" s="15"/>
      <c r="N542" s="15"/>
      <c r="O542" s="15"/>
      <c r="P542" s="15"/>
      <c r="Q542" s="15"/>
      <c r="R542" s="16"/>
    </row>
    <row r="543" spans="1:18">
      <c r="A543" s="49" t="s">
        <v>41</v>
      </c>
      <c r="B543" s="49"/>
      <c r="C543" s="49"/>
      <c r="D543" s="49"/>
      <c r="E543" s="49"/>
      <c r="F543" s="49"/>
      <c r="G543" s="49"/>
      <c r="H543" s="49"/>
      <c r="I543" s="49"/>
      <c r="J543" s="15"/>
      <c r="K543" s="15"/>
      <c r="L543" s="15"/>
      <c r="M543" s="15"/>
      <c r="N543" s="15"/>
      <c r="O543" s="15"/>
      <c r="P543" s="15"/>
      <c r="Q543" s="15"/>
      <c r="R543" s="16"/>
    </row>
    <row r="544" spans="1:18" s="8" customFormat="1">
      <c r="A544" s="49"/>
      <c r="B544" s="49"/>
      <c r="C544" s="49"/>
      <c r="D544" s="49"/>
      <c r="E544" s="49"/>
      <c r="F544" s="49"/>
      <c r="G544" s="49"/>
      <c r="H544" s="49"/>
      <c r="I544" s="49"/>
      <c r="J544" s="15"/>
      <c r="K544" s="15"/>
      <c r="L544" s="15"/>
      <c r="M544" s="15"/>
      <c r="N544" s="15"/>
      <c r="O544" s="15"/>
      <c r="P544" s="15"/>
      <c r="Q544" s="15"/>
      <c r="R544" s="16"/>
    </row>
    <row r="545" spans="1:18" ht="13.9" customHeight="1">
      <c r="A545" s="67" t="s">
        <v>66</v>
      </c>
      <c r="B545" s="68"/>
      <c r="C545" s="68"/>
      <c r="D545" s="68"/>
      <c r="E545" s="68"/>
      <c r="F545" s="68"/>
      <c r="G545" s="68"/>
      <c r="H545" s="68"/>
      <c r="I545" s="68"/>
      <c r="J545" s="68"/>
      <c r="K545" s="68"/>
      <c r="L545" s="68"/>
      <c r="M545" s="68"/>
      <c r="N545" s="68"/>
      <c r="O545" s="68"/>
      <c r="P545" s="68"/>
      <c r="Q545" s="57"/>
      <c r="R545" s="8"/>
    </row>
    <row r="546" spans="1:18" ht="15.6" customHeight="1">
      <c r="A546" s="69" t="s">
        <v>27</v>
      </c>
      <c r="B546" s="70"/>
      <c r="C546" s="70"/>
      <c r="D546" s="50"/>
      <c r="E546" s="50"/>
      <c r="F546" s="50"/>
      <c r="G546" s="50"/>
      <c r="H546" s="50"/>
      <c r="I546" s="50"/>
      <c r="J546" s="50"/>
      <c r="K546" s="50"/>
      <c r="L546" s="50"/>
      <c r="M546" s="50"/>
      <c r="N546" s="50"/>
      <c r="O546" s="50"/>
      <c r="P546" s="50"/>
      <c r="Q546" s="57"/>
      <c r="R546" s="8"/>
    </row>
    <row r="547" spans="1:18" ht="13.9" customHeight="1">
      <c r="A547" s="67" t="s">
        <v>38</v>
      </c>
      <c r="B547" s="68"/>
      <c r="C547" s="68"/>
      <c r="D547" s="68"/>
      <c r="E547" s="68"/>
      <c r="F547" s="68"/>
      <c r="G547" s="68"/>
      <c r="H547" s="68"/>
      <c r="I547" s="68"/>
      <c r="J547" s="68"/>
      <c r="K547" s="68"/>
      <c r="L547" s="68"/>
      <c r="M547" s="68"/>
      <c r="N547" s="68"/>
      <c r="O547" s="68"/>
      <c r="P547" s="68"/>
      <c r="Q547" s="57"/>
      <c r="R547" s="8"/>
    </row>
    <row r="548" spans="1:18">
      <c r="A548" s="61">
        <v>1</v>
      </c>
      <c r="B548" s="61"/>
      <c r="C548" s="12"/>
      <c r="D548" s="61"/>
      <c r="E548" s="61"/>
      <c r="F548" s="61"/>
      <c r="G548" s="61"/>
      <c r="H548" s="61"/>
      <c r="I548" s="61"/>
      <c r="J548" s="61"/>
      <c r="K548" s="61"/>
      <c r="L548" s="61"/>
      <c r="M548" s="61"/>
      <c r="N548" s="3">
        <f t="shared" ref="N548:N557" si="213">(IF(F548="OŽ",IF(L548=1,550.8,IF(L548=2,426.38,IF(L548=3,342.14,IF(L548=4,181.44,IF(L548=5,168.48,IF(L548=6,155.52,IF(L548=7,148.5,IF(L548=8,144,0))))))))+IF(L548&lt;=8,0,IF(L548&lt;=16,137.7,IF(L548&lt;=24,108,IF(L548&lt;=32,80.1,IF(L548&lt;=36,52.2,0)))))-IF(L548&lt;=8,0,IF(L548&lt;=16,(L548-9)*2.754,IF(L548&lt;=24,(L548-17)* 2.754,IF(L548&lt;=32,(L548-25)* 2.754,IF(L548&lt;=36,(L548-33)*2.754,0))))),0)+IF(F548="PČ",IF(L548=1,449,IF(L548=2,314.6,IF(L548=3,238,IF(L548=4,172,IF(L548=5,159,IF(L548=6,145,IF(L548=7,132,IF(L548=8,119,0))))))))+IF(L548&lt;=8,0,IF(L548&lt;=16,88,IF(L548&lt;=24,55,IF(L548&lt;=32,22,0))))-IF(L548&lt;=8,0,IF(L548&lt;=16,(L548-9)*2.245,IF(L548&lt;=24,(L548-17)*2.245,IF(L548&lt;=32,(L548-25)*2.245,0)))),0)+IF(F548="PČneol",IF(L548=1,85,IF(L548=2,64.61,IF(L548=3,50.76,IF(L548=4,16.25,IF(L548=5,15,IF(L548=6,13.75,IF(L548=7,12.5,IF(L548=8,11.25,0))))))))+IF(L548&lt;=8,0,IF(L548&lt;=16,9,0))-IF(L548&lt;=8,0,IF(L548&lt;=16,(L548-9)*0.425,0)),0)+IF(F548="PŽ",IF(L548=1,85,IF(L548=2,59.5,IF(L548=3,45,IF(L548=4,32.5,IF(L548=5,30,IF(L548=6,27.5,IF(L548=7,25,IF(L548=8,22.5,0))))))))+IF(L548&lt;=8,0,IF(L548&lt;=16,19,IF(L548&lt;=24,13,IF(L548&lt;=32,8,0))))-IF(L548&lt;=8,0,IF(L548&lt;=16,(L548-9)*0.425,IF(L548&lt;=24,(L548-17)*0.425,IF(L548&lt;=32,(L548-25)*0.425,0)))),0)+IF(F548="EČ",IF(L548=1,204,IF(L548=2,156.24,IF(L548=3,123.84,IF(L548=4,72,IF(L548=5,66,IF(L548=6,60,IF(L548=7,54,IF(L548=8,48,0))))))))+IF(L548&lt;=8,0,IF(L548&lt;=16,40,IF(L548&lt;=24,25,0)))-IF(L548&lt;=8,0,IF(L548&lt;=16,(L548-9)*1.02,IF(L548&lt;=24,(L548-17)*1.02,0))),0)+IF(F548="EČneol",IF(L548=1,68,IF(L548=2,51.69,IF(L548=3,40.61,IF(L548=4,13,IF(L548=5,12,IF(L548=6,11,IF(L548=7,10,IF(L548=8,9,0)))))))))+IF(F548="EŽ",IF(L548=1,68,IF(L548=2,47.6,IF(L548=3,36,IF(L548=4,18,IF(L548=5,16.5,IF(L548=6,15,IF(L548=7,13.5,IF(L548=8,12,0))))))))+IF(L548&lt;=8,0,IF(L548&lt;=16,10,IF(L548&lt;=24,6,0)))-IF(L548&lt;=8,0,IF(L548&lt;=16,(L548-9)*0.34,IF(L548&lt;=24,(L548-17)*0.34,0))),0)+IF(F548="PT",IF(L548=1,68,IF(L548=2,52.08,IF(L548=3,41.28,IF(L548=4,24,IF(L548=5,22,IF(L548=6,20,IF(L548=7,18,IF(L548=8,16,0))))))))+IF(L548&lt;=8,0,IF(L548&lt;=16,13,IF(L548&lt;=24,9,IF(L548&lt;=32,4,0))))-IF(L548&lt;=8,0,IF(L548&lt;=16,(L548-9)*0.34,IF(L548&lt;=24,(L548-17)*0.34,IF(L548&lt;=32,(L548-25)*0.34,0)))),0)+IF(F548="JOŽ",IF(L548=1,85,IF(L548=2,59.5,IF(L548=3,45,IF(L548=4,32.5,IF(L548=5,30,IF(L548=6,27.5,IF(L548=7,25,IF(L548=8,22.5,0))))))))+IF(L548&lt;=8,0,IF(L548&lt;=16,19,IF(L548&lt;=24,13,0)))-IF(L548&lt;=8,0,IF(L548&lt;=16,(L548-9)*0.425,IF(L548&lt;=24,(L548-17)*0.425,0))),0)+IF(F548="JPČ",IF(L548=1,68,IF(L548=2,47.6,IF(L548=3,36,IF(L548=4,26,IF(L548=5,24,IF(L548=6,22,IF(L548=7,20,IF(L548=8,18,0))))))))+IF(L548&lt;=8,0,IF(L548&lt;=16,13,IF(L548&lt;=24,9,0)))-IF(L548&lt;=8,0,IF(L548&lt;=16,(L548-9)*0.34,IF(L548&lt;=24,(L548-17)*0.34,0))),0)+IF(F548="JEČ",IF(L548=1,34,IF(L548=2,26.04,IF(L548=3,20.6,IF(L548=4,12,IF(L548=5,11,IF(L548=6,10,IF(L548=7,9,IF(L548=8,8,0))))))))+IF(L548&lt;=8,0,IF(L548&lt;=16,6,0))-IF(L548&lt;=8,0,IF(L548&lt;=16,(L548-9)*0.17,0)),0)+IF(F548="JEOF",IF(L548=1,34,IF(L548=2,26.04,IF(L548=3,20.6,IF(L548=4,12,IF(L548=5,11,IF(L548=6,10,IF(L548=7,9,IF(L548=8,8,0))))))))+IF(L548&lt;=8,0,IF(L548&lt;=16,6,0))-IF(L548&lt;=8,0,IF(L548&lt;=16,(L548-9)*0.17,0)),0)+IF(F548="JnPČ",IF(L548=1,51,IF(L548=2,35.7,IF(L548=3,27,IF(L548=4,19.5,IF(L548=5,18,IF(L548=6,16.5,IF(L548=7,15,IF(L548=8,13.5,0))))))))+IF(L548&lt;=8,0,IF(L548&lt;=16,10,0))-IF(L548&lt;=8,0,IF(L548&lt;=16,(L548-9)*0.255,0)),0)+IF(F548="JnEČ",IF(L548=1,25.5,IF(L548=2,19.53,IF(L548=3,15.48,IF(L548=4,9,IF(L548=5,8.25,IF(L548=6,7.5,IF(L548=7,6.75,IF(L548=8,6,0))))))))+IF(L548&lt;=8,0,IF(L548&lt;=16,5,0))-IF(L548&lt;=8,0,IF(L548&lt;=16,(L548-9)*0.1275,0)),0)+IF(F548="JčPČ",IF(L548=1,21.25,IF(L548=2,14.5,IF(L548=3,11.5,IF(L548=4,7,IF(L548=5,6.5,IF(L548=6,6,IF(L548=7,5.5,IF(L548=8,5,0))))))))+IF(L548&lt;=8,0,IF(L548&lt;=16,4,0))-IF(L548&lt;=8,0,IF(L548&lt;=16,(L548-9)*0.10625,0)),0)+IF(F548="JčEČ",IF(L548=1,17,IF(L548=2,13.02,IF(L548=3,10.32,IF(L548=4,6,IF(L548=5,5.5,IF(L548=6,5,IF(L548=7,4.5,IF(L548=8,4,0))))))))+IF(L548&lt;=8,0,IF(L548&lt;=16,3,0))-IF(L548&lt;=8,0,IF(L548&lt;=16,(L548-9)*0.085,0)),0)+IF(F548="NEAK",IF(L548=1,11.48,IF(L548=2,8.79,IF(L548=3,6.97,IF(L548=4,4.05,IF(L548=5,3.71,IF(L548=6,3.38,IF(L548=7,3.04,IF(L548=8,2.7,0))))))))+IF(L548&lt;=8,0,IF(L548&lt;=16,2,IF(L548&lt;=24,1.3,0)))-IF(L548&lt;=8,0,IF(L548&lt;=16,(L548-9)*0.0574,IF(L548&lt;=24,(L548-17)*0.0574,0))),0))*IF(L548&lt;0,1,IF(OR(F548="PČ",F548="PŽ",F548="PT"),IF(J548&lt;32,J548/32,1),1))* IF(L548&lt;0,1,IF(OR(F548="EČ",F548="EŽ",F548="JOŽ",F548="JPČ",F548="NEAK"),IF(J548&lt;24,J548/24,1),1))*IF(L548&lt;0,1,IF(OR(F548="PČneol",F548="JEČ",F548="JEOF",F548="JnPČ",F548="JnEČ",F548="JčPČ",F548="JčEČ"),IF(J548&lt;16,J548/16,1),1))*IF(L548&lt;0,1,IF(F548="EČneol",IF(J548&lt;8,J548/8,1),1))</f>
        <v>0</v>
      </c>
      <c r="O548" s="9">
        <f t="shared" ref="O548:O557" si="214">IF(F548="OŽ",N548,IF(H548="Ne",IF(J548*0.3&lt;J548-L548,N548,0),IF(J548*0.1&lt;J548-L548,N548,0)))</f>
        <v>0</v>
      </c>
      <c r="P548" s="4">
        <f t="shared" ref="P548" si="215">IF(O548=0,0,IF(F548="OŽ",IF(L548&gt;35,0,IF(J548&gt;35,(36-L548)*1.836,((36-L548)-(36-J548))*1.836)),0)+IF(F548="PČ",IF(L548&gt;31,0,IF(J548&gt;31,(32-L548)*1.347,((32-L548)-(32-J548))*1.347)),0)+ IF(F548="PČneol",IF(L548&gt;15,0,IF(J548&gt;15,(16-L548)*0.255,((16-L548)-(16-J548))*0.255)),0)+IF(F548="PŽ",IF(L548&gt;31,0,IF(J548&gt;31,(32-L548)*0.255,((32-L548)-(32-J548))*0.255)),0)+IF(F548="EČ",IF(L548&gt;23,0,IF(J548&gt;23,(24-L548)*0.612,((24-L548)-(24-J548))*0.612)),0)+IF(F548="EČneol",IF(L548&gt;7,0,IF(J548&gt;7,(8-L548)*0.204,((8-L548)-(8-J548))*0.204)),0)+IF(F548="EŽ",IF(L548&gt;23,0,IF(J548&gt;23,(24-L548)*0.204,((24-L548)-(24-J548))*0.204)),0)+IF(F548="PT",IF(L548&gt;31,0,IF(J548&gt;31,(32-L548)*0.204,((32-L548)-(32-J548))*0.204)),0)+IF(F548="JOŽ",IF(L548&gt;23,0,IF(J548&gt;23,(24-L548)*0.255,((24-L548)-(24-J548))*0.255)),0)+IF(F548="JPČ",IF(L548&gt;23,0,IF(J548&gt;23,(24-L548)*0.204,((24-L548)-(24-J548))*0.204)),0)+IF(F548="JEČ",IF(L548&gt;15,0,IF(J548&gt;15,(16-L548)*0.102,((16-L548)-(16-J548))*0.102)),0)+IF(F548="JEOF",IF(L548&gt;15,0,IF(J548&gt;15,(16-L548)*0.102,((16-L548)-(16-J548))*0.102)),0)+IF(F548="JnPČ",IF(L548&gt;15,0,IF(J548&gt;15,(16-L548)*0.153,((16-L548)-(16-J548))*0.153)),0)+IF(F548="JnEČ",IF(L548&gt;15,0,IF(J548&gt;15,(16-L548)*0.0765,((16-L548)-(16-J548))*0.0765)),0)+IF(F548="JčPČ",IF(L548&gt;15,0,IF(J548&gt;15,(16-L548)*0.06375,((16-L548)-(16-J548))*0.06375)),0)+IF(F548="JčEČ",IF(L548&gt;15,0,IF(J548&gt;15,(16-L548)*0.051,((16-L548)-(16-J548))*0.051)),0)+IF(F548="NEAK",IF(L548&gt;23,0,IF(J548&gt;23,(24-L548)*0.03444,((24-L548)-(24-J548))*0.03444)),0))</f>
        <v>0</v>
      </c>
      <c r="Q548" s="11">
        <f t="shared" ref="Q548" si="216">IF(ISERROR(P548*100/N548),0,(P548*100/N548))</f>
        <v>0</v>
      </c>
      <c r="R548" s="10">
        <f t="shared" ref="R548:R557" si="217">IF(Q548&lt;=30,O548+P548,O548+O548*0.3)*IF(G548=1,0.4,IF(G548=2,0.75,IF(G548="1 (kas 4 m. 1 k. nerengiamos)",0.52,1)))*IF(D548="olimpinė",1,IF(M548="Ne",0.5,1))*IF(OR(A$5="Lietuvos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federacija"),IF(OR(J548&lt;8,K548&lt;16),0,1),1)*E548*IF(I548&lt;=1,1,1/I548)*IF(OR(A$5="Lietuvos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49" spans="1:18">
      <c r="A549" s="61">
        <v>2</v>
      </c>
      <c r="B549" s="61"/>
      <c r="C549" s="12"/>
      <c r="D549" s="61"/>
      <c r="E549" s="61"/>
      <c r="F549" s="61"/>
      <c r="G549" s="61"/>
      <c r="H549" s="61"/>
      <c r="I549" s="61"/>
      <c r="J549" s="61"/>
      <c r="K549" s="61"/>
      <c r="L549" s="61"/>
      <c r="M549" s="61"/>
      <c r="N549" s="3">
        <f t="shared" si="213"/>
        <v>0</v>
      </c>
      <c r="O549" s="9">
        <f t="shared" si="214"/>
        <v>0</v>
      </c>
      <c r="P549" s="4">
        <f t="shared" ref="P549:P557" si="218">IF(O549=0,0,IF(F549="OŽ",IF(L549&gt;35,0,IF(J549&gt;35,(36-L549)*1.836,((36-L549)-(36-J549))*1.836)),0)+IF(F549="PČ",IF(L549&gt;31,0,IF(J549&gt;31,(32-L549)*1.347,((32-L549)-(32-J549))*1.347)),0)+ IF(F549="PČneol",IF(L549&gt;15,0,IF(J549&gt;15,(16-L549)*0.255,((16-L549)-(16-J549))*0.255)),0)+IF(F549="PŽ",IF(L549&gt;31,0,IF(J549&gt;31,(32-L549)*0.255,((32-L549)-(32-J549))*0.255)),0)+IF(F549="EČ",IF(L549&gt;23,0,IF(J549&gt;23,(24-L549)*0.612,((24-L549)-(24-J549))*0.612)),0)+IF(F549="EČneol",IF(L549&gt;7,0,IF(J549&gt;7,(8-L549)*0.204,((8-L549)-(8-J549))*0.204)),0)+IF(F549="EŽ",IF(L549&gt;23,0,IF(J549&gt;23,(24-L549)*0.204,((24-L549)-(24-J549))*0.204)),0)+IF(F549="PT",IF(L549&gt;31,0,IF(J549&gt;31,(32-L549)*0.204,((32-L549)-(32-J549))*0.204)),0)+IF(F549="JOŽ",IF(L549&gt;23,0,IF(J549&gt;23,(24-L549)*0.255,((24-L549)-(24-J549))*0.255)),0)+IF(F549="JPČ",IF(L549&gt;23,0,IF(J549&gt;23,(24-L549)*0.204,((24-L549)-(24-J549))*0.204)),0)+IF(F549="JEČ",IF(L549&gt;15,0,IF(J549&gt;15,(16-L549)*0.102,((16-L549)-(16-J549))*0.102)),0)+IF(F549="JEOF",IF(L549&gt;15,0,IF(J549&gt;15,(16-L549)*0.102,((16-L549)-(16-J549))*0.102)),0)+IF(F549="JnPČ",IF(L549&gt;15,0,IF(J549&gt;15,(16-L549)*0.153,((16-L549)-(16-J549))*0.153)),0)+IF(F549="JnEČ",IF(L549&gt;15,0,IF(J549&gt;15,(16-L549)*0.0765,((16-L549)-(16-J549))*0.0765)),0)+IF(F549="JčPČ",IF(L549&gt;15,0,IF(J549&gt;15,(16-L549)*0.06375,((16-L549)-(16-J549))*0.06375)),0)+IF(F549="JčEČ",IF(L549&gt;15,0,IF(J549&gt;15,(16-L549)*0.051,((16-L549)-(16-J549))*0.051)),0)+IF(F549="NEAK",IF(L549&gt;23,0,IF(J549&gt;23,(24-L549)*0.03444,((24-L549)-(24-J549))*0.03444)),0))</f>
        <v>0</v>
      </c>
      <c r="Q549" s="11">
        <f t="shared" ref="Q549:Q557" si="219">IF(ISERROR(P549*100/N549),0,(P549*100/N549))</f>
        <v>0</v>
      </c>
      <c r="R549" s="10">
        <f t="shared" si="217"/>
        <v>0</v>
      </c>
    </row>
    <row r="550" spans="1:18">
      <c r="A550" s="61">
        <v>3</v>
      </c>
      <c r="B550" s="61"/>
      <c r="C550" s="12"/>
      <c r="D550" s="61"/>
      <c r="E550" s="61"/>
      <c r="F550" s="61"/>
      <c r="G550" s="61"/>
      <c r="H550" s="61"/>
      <c r="I550" s="61"/>
      <c r="J550" s="61"/>
      <c r="K550" s="61"/>
      <c r="L550" s="61"/>
      <c r="M550" s="61"/>
      <c r="N550" s="3">
        <f t="shared" si="213"/>
        <v>0</v>
      </c>
      <c r="O550" s="9">
        <f t="shared" si="214"/>
        <v>0</v>
      </c>
      <c r="P550" s="4">
        <f t="shared" si="218"/>
        <v>0</v>
      </c>
      <c r="Q550" s="11">
        <f t="shared" si="219"/>
        <v>0</v>
      </c>
      <c r="R550" s="10">
        <f t="shared" si="217"/>
        <v>0</v>
      </c>
    </row>
    <row r="551" spans="1:18">
      <c r="A551" s="61">
        <v>4</v>
      </c>
      <c r="B551" s="61"/>
      <c r="C551" s="12"/>
      <c r="D551" s="61"/>
      <c r="E551" s="61"/>
      <c r="F551" s="61"/>
      <c r="G551" s="61"/>
      <c r="H551" s="61"/>
      <c r="I551" s="61"/>
      <c r="J551" s="61"/>
      <c r="K551" s="61"/>
      <c r="L551" s="61"/>
      <c r="M551" s="61"/>
      <c r="N551" s="3">
        <f t="shared" si="213"/>
        <v>0</v>
      </c>
      <c r="O551" s="9">
        <f t="shared" si="214"/>
        <v>0</v>
      </c>
      <c r="P551" s="4">
        <f t="shared" si="218"/>
        <v>0</v>
      </c>
      <c r="Q551" s="11">
        <f t="shared" si="219"/>
        <v>0</v>
      </c>
      <c r="R551" s="10">
        <f t="shared" si="217"/>
        <v>0</v>
      </c>
    </row>
    <row r="552" spans="1:18">
      <c r="A552" s="61">
        <v>5</v>
      </c>
      <c r="B552" s="61"/>
      <c r="C552" s="12"/>
      <c r="D552" s="61"/>
      <c r="E552" s="61"/>
      <c r="F552" s="61"/>
      <c r="G552" s="61"/>
      <c r="H552" s="61"/>
      <c r="I552" s="61"/>
      <c r="J552" s="61"/>
      <c r="K552" s="61"/>
      <c r="L552" s="61"/>
      <c r="M552" s="61"/>
      <c r="N552" s="3">
        <f t="shared" si="213"/>
        <v>0</v>
      </c>
      <c r="O552" s="9">
        <f t="shared" si="214"/>
        <v>0</v>
      </c>
      <c r="P552" s="4">
        <f t="shared" si="218"/>
        <v>0</v>
      </c>
      <c r="Q552" s="11">
        <f t="shared" si="219"/>
        <v>0</v>
      </c>
      <c r="R552" s="10">
        <f t="shared" si="217"/>
        <v>0</v>
      </c>
    </row>
    <row r="553" spans="1:18">
      <c r="A553" s="61">
        <v>6</v>
      </c>
      <c r="B553" s="61"/>
      <c r="C553" s="12"/>
      <c r="D553" s="61"/>
      <c r="E553" s="61"/>
      <c r="F553" s="61"/>
      <c r="G553" s="61"/>
      <c r="H553" s="61"/>
      <c r="I553" s="61"/>
      <c r="J553" s="61"/>
      <c r="K553" s="61"/>
      <c r="L553" s="61"/>
      <c r="M553" s="61"/>
      <c r="N553" s="3">
        <f t="shared" si="213"/>
        <v>0</v>
      </c>
      <c r="O553" s="9">
        <f t="shared" si="214"/>
        <v>0</v>
      </c>
      <c r="P553" s="4">
        <f t="shared" si="218"/>
        <v>0</v>
      </c>
      <c r="Q553" s="11">
        <f t="shared" si="219"/>
        <v>0</v>
      </c>
      <c r="R553" s="10">
        <f t="shared" si="217"/>
        <v>0</v>
      </c>
    </row>
    <row r="554" spans="1:18">
      <c r="A554" s="61">
        <v>7</v>
      </c>
      <c r="B554" s="61"/>
      <c r="C554" s="12"/>
      <c r="D554" s="61"/>
      <c r="E554" s="61"/>
      <c r="F554" s="61"/>
      <c r="G554" s="61"/>
      <c r="H554" s="61"/>
      <c r="I554" s="61"/>
      <c r="J554" s="61"/>
      <c r="K554" s="61"/>
      <c r="L554" s="61"/>
      <c r="M554" s="61"/>
      <c r="N554" s="3">
        <f t="shared" si="213"/>
        <v>0</v>
      </c>
      <c r="O554" s="9">
        <f t="shared" si="214"/>
        <v>0</v>
      </c>
      <c r="P554" s="4">
        <f t="shared" si="218"/>
        <v>0</v>
      </c>
      <c r="Q554" s="11">
        <f t="shared" si="219"/>
        <v>0</v>
      </c>
      <c r="R554" s="10">
        <f t="shared" si="217"/>
        <v>0</v>
      </c>
    </row>
    <row r="555" spans="1:18">
      <c r="A555" s="61">
        <v>8</v>
      </c>
      <c r="B555" s="61"/>
      <c r="C555" s="12"/>
      <c r="D555" s="61"/>
      <c r="E555" s="61"/>
      <c r="F555" s="61"/>
      <c r="G555" s="61"/>
      <c r="H555" s="61"/>
      <c r="I555" s="61"/>
      <c r="J555" s="61"/>
      <c r="K555" s="61"/>
      <c r="L555" s="61"/>
      <c r="M555" s="61"/>
      <c r="N555" s="3">
        <f t="shared" si="213"/>
        <v>0</v>
      </c>
      <c r="O555" s="9">
        <f t="shared" si="214"/>
        <v>0</v>
      </c>
      <c r="P555" s="4">
        <f t="shared" si="218"/>
        <v>0</v>
      </c>
      <c r="Q555" s="11">
        <f t="shared" si="219"/>
        <v>0</v>
      </c>
      <c r="R555" s="10">
        <f t="shared" si="217"/>
        <v>0</v>
      </c>
    </row>
    <row r="556" spans="1:18">
      <c r="A556" s="61">
        <v>9</v>
      </c>
      <c r="B556" s="61"/>
      <c r="C556" s="12"/>
      <c r="D556" s="61"/>
      <c r="E556" s="61"/>
      <c r="F556" s="61"/>
      <c r="G556" s="61"/>
      <c r="H556" s="61"/>
      <c r="I556" s="61"/>
      <c r="J556" s="61"/>
      <c r="K556" s="61"/>
      <c r="L556" s="61"/>
      <c r="M556" s="61"/>
      <c r="N556" s="3">
        <f t="shared" si="213"/>
        <v>0</v>
      </c>
      <c r="O556" s="9">
        <f t="shared" si="214"/>
        <v>0</v>
      </c>
      <c r="P556" s="4">
        <f t="shared" si="218"/>
        <v>0</v>
      </c>
      <c r="Q556" s="11">
        <f t="shared" si="219"/>
        <v>0</v>
      </c>
      <c r="R556" s="10">
        <f t="shared" si="217"/>
        <v>0</v>
      </c>
    </row>
    <row r="557" spans="1:18">
      <c r="A557" s="61">
        <v>10</v>
      </c>
      <c r="B557" s="61"/>
      <c r="C557" s="12"/>
      <c r="D557" s="61"/>
      <c r="E557" s="61"/>
      <c r="F557" s="61"/>
      <c r="G557" s="61"/>
      <c r="H557" s="61"/>
      <c r="I557" s="61"/>
      <c r="J557" s="61"/>
      <c r="K557" s="61"/>
      <c r="L557" s="61"/>
      <c r="M557" s="61"/>
      <c r="N557" s="3">
        <f t="shared" si="213"/>
        <v>0</v>
      </c>
      <c r="O557" s="9">
        <f t="shared" si="214"/>
        <v>0</v>
      </c>
      <c r="P557" s="4">
        <f t="shared" si="218"/>
        <v>0</v>
      </c>
      <c r="Q557" s="11">
        <f t="shared" si="219"/>
        <v>0</v>
      </c>
      <c r="R557" s="10">
        <f t="shared" si="217"/>
        <v>0</v>
      </c>
    </row>
    <row r="558" spans="1:18" ht="13.9" customHeight="1">
      <c r="A558" s="64" t="s">
        <v>34</v>
      </c>
      <c r="B558" s="65"/>
      <c r="C558" s="65"/>
      <c r="D558" s="65"/>
      <c r="E558" s="65"/>
      <c r="F558" s="65"/>
      <c r="G558" s="65"/>
      <c r="H558" s="65"/>
      <c r="I558" s="65"/>
      <c r="J558" s="65"/>
      <c r="K558" s="65"/>
      <c r="L558" s="65"/>
      <c r="M558" s="65"/>
      <c r="N558" s="65"/>
      <c r="O558" s="65"/>
      <c r="P558" s="65"/>
      <c r="Q558" s="66"/>
      <c r="R558" s="10">
        <f>SUM(R548:R557)</f>
        <v>0</v>
      </c>
    </row>
    <row r="559" spans="1:18" ht="15.75">
      <c r="A559" s="24" t="s">
        <v>67</v>
      </c>
      <c r="B559" s="24"/>
      <c r="C559" s="15"/>
      <c r="D559" s="15"/>
      <c r="E559" s="15"/>
      <c r="F559" s="15"/>
      <c r="G559" s="15"/>
      <c r="H559" s="15"/>
      <c r="I559" s="15"/>
      <c r="J559" s="15"/>
      <c r="K559" s="15"/>
      <c r="L559" s="15"/>
      <c r="M559" s="15"/>
      <c r="N559" s="15"/>
      <c r="O559" s="15"/>
      <c r="P559" s="15"/>
      <c r="Q559" s="15"/>
      <c r="R559" s="16"/>
    </row>
    <row r="560" spans="1:18">
      <c r="A560" s="49" t="s">
        <v>41</v>
      </c>
      <c r="B560" s="49"/>
      <c r="C560" s="49"/>
      <c r="D560" s="49"/>
      <c r="E560" s="49"/>
      <c r="F560" s="49"/>
      <c r="G560" s="49"/>
      <c r="H560" s="49"/>
      <c r="I560" s="49"/>
      <c r="J560" s="15"/>
      <c r="K560" s="15"/>
      <c r="L560" s="15"/>
      <c r="M560" s="15"/>
      <c r="N560" s="15"/>
      <c r="O560" s="15"/>
      <c r="P560" s="15"/>
      <c r="Q560" s="15"/>
      <c r="R560" s="16"/>
    </row>
    <row r="561" spans="1:18" s="8" customFormat="1">
      <c r="A561" s="49"/>
      <c r="B561" s="49"/>
      <c r="C561" s="49"/>
      <c r="D561" s="49"/>
      <c r="E561" s="49"/>
      <c r="F561" s="49"/>
      <c r="G561" s="49"/>
      <c r="H561" s="49"/>
      <c r="I561" s="49"/>
      <c r="J561" s="15"/>
      <c r="K561" s="15"/>
      <c r="L561" s="15"/>
      <c r="M561" s="15"/>
      <c r="N561" s="15"/>
      <c r="O561" s="15"/>
      <c r="P561" s="15"/>
      <c r="Q561" s="15"/>
      <c r="R561" s="16"/>
    </row>
    <row r="562" spans="1:18">
      <c r="A562" s="67" t="s">
        <v>66</v>
      </c>
      <c r="B562" s="68"/>
      <c r="C562" s="68"/>
      <c r="D562" s="68"/>
      <c r="E562" s="68"/>
      <c r="F562" s="68"/>
      <c r="G562" s="68"/>
      <c r="H562" s="68"/>
      <c r="I562" s="68"/>
      <c r="J562" s="68"/>
      <c r="K562" s="68"/>
      <c r="L562" s="68"/>
      <c r="M562" s="68"/>
      <c r="N562" s="68"/>
      <c r="O562" s="68"/>
      <c r="P562" s="68"/>
      <c r="Q562" s="57"/>
      <c r="R562" s="8"/>
    </row>
    <row r="563" spans="1:18" ht="18">
      <c r="A563" s="69" t="s">
        <v>27</v>
      </c>
      <c r="B563" s="70"/>
      <c r="C563" s="70"/>
      <c r="D563" s="50"/>
      <c r="E563" s="50"/>
      <c r="F563" s="50"/>
      <c r="G563" s="50"/>
      <c r="H563" s="50"/>
      <c r="I563" s="50"/>
      <c r="J563" s="50"/>
      <c r="K563" s="50"/>
      <c r="L563" s="50"/>
      <c r="M563" s="50"/>
      <c r="N563" s="50"/>
      <c r="O563" s="50"/>
      <c r="P563" s="50"/>
      <c r="Q563" s="57"/>
      <c r="R563" s="8"/>
    </row>
    <row r="564" spans="1:18">
      <c r="A564" s="67" t="s">
        <v>38</v>
      </c>
      <c r="B564" s="68"/>
      <c r="C564" s="68"/>
      <c r="D564" s="68"/>
      <c r="E564" s="68"/>
      <c r="F564" s="68"/>
      <c r="G564" s="68"/>
      <c r="H564" s="68"/>
      <c r="I564" s="68"/>
      <c r="J564" s="68"/>
      <c r="K564" s="68"/>
      <c r="L564" s="68"/>
      <c r="M564" s="68"/>
      <c r="N564" s="68"/>
      <c r="O564" s="68"/>
      <c r="P564" s="68"/>
      <c r="Q564" s="57"/>
      <c r="R564" s="8"/>
    </row>
    <row r="565" spans="1:18">
      <c r="A565" s="61">
        <v>1</v>
      </c>
      <c r="B565" s="61"/>
      <c r="C565" s="12"/>
      <c r="D565" s="61"/>
      <c r="E565" s="61"/>
      <c r="F565" s="61"/>
      <c r="G565" s="61"/>
      <c r="H565" s="61"/>
      <c r="I565" s="61"/>
      <c r="J565" s="61"/>
      <c r="K565" s="61"/>
      <c r="L565" s="61"/>
      <c r="M565" s="61"/>
      <c r="N565" s="3">
        <f t="shared" ref="N565:N574" si="220">(IF(F565="OŽ",IF(L565=1,550.8,IF(L565=2,426.38,IF(L565=3,342.14,IF(L565=4,181.44,IF(L565=5,168.48,IF(L565=6,155.52,IF(L565=7,148.5,IF(L565=8,144,0))))))))+IF(L565&lt;=8,0,IF(L565&lt;=16,137.7,IF(L565&lt;=24,108,IF(L565&lt;=32,80.1,IF(L565&lt;=36,52.2,0)))))-IF(L565&lt;=8,0,IF(L565&lt;=16,(L565-9)*2.754,IF(L565&lt;=24,(L565-17)* 2.754,IF(L565&lt;=32,(L565-25)* 2.754,IF(L565&lt;=36,(L565-33)*2.754,0))))),0)+IF(F565="PČ",IF(L565=1,449,IF(L565=2,314.6,IF(L565=3,238,IF(L565=4,172,IF(L565=5,159,IF(L565=6,145,IF(L565=7,132,IF(L565=8,119,0))))))))+IF(L565&lt;=8,0,IF(L565&lt;=16,88,IF(L565&lt;=24,55,IF(L565&lt;=32,22,0))))-IF(L565&lt;=8,0,IF(L565&lt;=16,(L565-9)*2.245,IF(L565&lt;=24,(L565-17)*2.245,IF(L565&lt;=32,(L565-25)*2.245,0)))),0)+IF(F565="PČneol",IF(L565=1,85,IF(L565=2,64.61,IF(L565=3,50.76,IF(L565=4,16.25,IF(L565=5,15,IF(L565=6,13.75,IF(L565=7,12.5,IF(L565=8,11.25,0))))))))+IF(L565&lt;=8,0,IF(L565&lt;=16,9,0))-IF(L565&lt;=8,0,IF(L565&lt;=16,(L565-9)*0.425,0)),0)+IF(F565="PŽ",IF(L565=1,85,IF(L565=2,59.5,IF(L565=3,45,IF(L565=4,32.5,IF(L565=5,30,IF(L565=6,27.5,IF(L565=7,25,IF(L565=8,22.5,0))))))))+IF(L565&lt;=8,0,IF(L565&lt;=16,19,IF(L565&lt;=24,13,IF(L565&lt;=32,8,0))))-IF(L565&lt;=8,0,IF(L565&lt;=16,(L565-9)*0.425,IF(L565&lt;=24,(L565-17)*0.425,IF(L565&lt;=32,(L565-25)*0.425,0)))),0)+IF(F565="EČ",IF(L565=1,204,IF(L565=2,156.24,IF(L565=3,123.84,IF(L565=4,72,IF(L565=5,66,IF(L565=6,60,IF(L565=7,54,IF(L565=8,48,0))))))))+IF(L565&lt;=8,0,IF(L565&lt;=16,40,IF(L565&lt;=24,25,0)))-IF(L565&lt;=8,0,IF(L565&lt;=16,(L565-9)*1.02,IF(L565&lt;=24,(L565-17)*1.02,0))),0)+IF(F565="EČneol",IF(L565=1,68,IF(L565=2,51.69,IF(L565=3,40.61,IF(L565=4,13,IF(L565=5,12,IF(L565=6,11,IF(L565=7,10,IF(L565=8,9,0)))))))))+IF(F565="EŽ",IF(L565=1,68,IF(L565=2,47.6,IF(L565=3,36,IF(L565=4,18,IF(L565=5,16.5,IF(L565=6,15,IF(L565=7,13.5,IF(L565=8,12,0))))))))+IF(L565&lt;=8,0,IF(L565&lt;=16,10,IF(L565&lt;=24,6,0)))-IF(L565&lt;=8,0,IF(L565&lt;=16,(L565-9)*0.34,IF(L565&lt;=24,(L565-17)*0.34,0))),0)+IF(F565="PT",IF(L565=1,68,IF(L565=2,52.08,IF(L565=3,41.28,IF(L565=4,24,IF(L565=5,22,IF(L565=6,20,IF(L565=7,18,IF(L565=8,16,0))))))))+IF(L565&lt;=8,0,IF(L565&lt;=16,13,IF(L565&lt;=24,9,IF(L565&lt;=32,4,0))))-IF(L565&lt;=8,0,IF(L565&lt;=16,(L565-9)*0.34,IF(L565&lt;=24,(L565-17)*0.34,IF(L565&lt;=32,(L565-25)*0.34,0)))),0)+IF(F565="JOŽ",IF(L565=1,85,IF(L565=2,59.5,IF(L565=3,45,IF(L565=4,32.5,IF(L565=5,30,IF(L565=6,27.5,IF(L565=7,25,IF(L565=8,22.5,0))))))))+IF(L565&lt;=8,0,IF(L565&lt;=16,19,IF(L565&lt;=24,13,0)))-IF(L565&lt;=8,0,IF(L565&lt;=16,(L565-9)*0.425,IF(L565&lt;=24,(L565-17)*0.425,0))),0)+IF(F565="JPČ",IF(L565=1,68,IF(L565=2,47.6,IF(L565=3,36,IF(L565=4,26,IF(L565=5,24,IF(L565=6,22,IF(L565=7,20,IF(L565=8,18,0))))))))+IF(L565&lt;=8,0,IF(L565&lt;=16,13,IF(L565&lt;=24,9,0)))-IF(L565&lt;=8,0,IF(L565&lt;=16,(L565-9)*0.34,IF(L565&lt;=24,(L565-17)*0.34,0))),0)+IF(F565="JEČ",IF(L565=1,34,IF(L565=2,26.04,IF(L565=3,20.6,IF(L565=4,12,IF(L565=5,11,IF(L565=6,10,IF(L565=7,9,IF(L565=8,8,0))))))))+IF(L565&lt;=8,0,IF(L565&lt;=16,6,0))-IF(L565&lt;=8,0,IF(L565&lt;=16,(L565-9)*0.17,0)),0)+IF(F565="JEOF",IF(L565=1,34,IF(L565=2,26.04,IF(L565=3,20.6,IF(L565=4,12,IF(L565=5,11,IF(L565=6,10,IF(L565=7,9,IF(L565=8,8,0))))))))+IF(L565&lt;=8,0,IF(L565&lt;=16,6,0))-IF(L565&lt;=8,0,IF(L565&lt;=16,(L565-9)*0.17,0)),0)+IF(F565="JnPČ",IF(L565=1,51,IF(L565=2,35.7,IF(L565=3,27,IF(L565=4,19.5,IF(L565=5,18,IF(L565=6,16.5,IF(L565=7,15,IF(L565=8,13.5,0))))))))+IF(L565&lt;=8,0,IF(L565&lt;=16,10,0))-IF(L565&lt;=8,0,IF(L565&lt;=16,(L565-9)*0.255,0)),0)+IF(F565="JnEČ",IF(L565=1,25.5,IF(L565=2,19.53,IF(L565=3,15.48,IF(L565=4,9,IF(L565=5,8.25,IF(L565=6,7.5,IF(L565=7,6.75,IF(L565=8,6,0))))))))+IF(L565&lt;=8,0,IF(L565&lt;=16,5,0))-IF(L565&lt;=8,0,IF(L565&lt;=16,(L565-9)*0.1275,0)),0)+IF(F565="JčPČ",IF(L565=1,21.25,IF(L565=2,14.5,IF(L565=3,11.5,IF(L565=4,7,IF(L565=5,6.5,IF(L565=6,6,IF(L565=7,5.5,IF(L565=8,5,0))))))))+IF(L565&lt;=8,0,IF(L565&lt;=16,4,0))-IF(L565&lt;=8,0,IF(L565&lt;=16,(L565-9)*0.10625,0)),0)+IF(F565="JčEČ",IF(L565=1,17,IF(L565=2,13.02,IF(L565=3,10.32,IF(L565=4,6,IF(L565=5,5.5,IF(L565=6,5,IF(L565=7,4.5,IF(L565=8,4,0))))))))+IF(L565&lt;=8,0,IF(L565&lt;=16,3,0))-IF(L565&lt;=8,0,IF(L565&lt;=16,(L565-9)*0.085,0)),0)+IF(F565="NEAK",IF(L565=1,11.48,IF(L565=2,8.79,IF(L565=3,6.97,IF(L565=4,4.05,IF(L565=5,3.71,IF(L565=6,3.38,IF(L565=7,3.04,IF(L565=8,2.7,0))))))))+IF(L565&lt;=8,0,IF(L565&lt;=16,2,IF(L565&lt;=24,1.3,0)))-IF(L565&lt;=8,0,IF(L565&lt;=16,(L565-9)*0.0574,IF(L565&lt;=24,(L565-17)*0.0574,0))),0))*IF(L565&lt;0,1,IF(OR(F565="PČ",F565="PŽ",F565="PT"),IF(J565&lt;32,J565/32,1),1))* IF(L565&lt;0,1,IF(OR(F565="EČ",F565="EŽ",F565="JOŽ",F565="JPČ",F565="NEAK"),IF(J565&lt;24,J565/24,1),1))*IF(L565&lt;0,1,IF(OR(F565="PČneol",F565="JEČ",F565="JEOF",F565="JnPČ",F565="JnEČ",F565="JčPČ",F565="JčEČ"),IF(J565&lt;16,J565/16,1),1))*IF(L565&lt;0,1,IF(F565="EČneol",IF(J565&lt;8,J565/8,1),1))</f>
        <v>0</v>
      </c>
      <c r="O565" s="9">
        <f t="shared" ref="O565:O574" si="221">IF(F565="OŽ",N565,IF(H565="Ne",IF(J565*0.3&lt;J565-L565,N565,0),IF(J565*0.1&lt;J565-L565,N565,0)))</f>
        <v>0</v>
      </c>
      <c r="P565" s="4">
        <f t="shared" ref="P565" si="222">IF(O565=0,0,IF(F565="OŽ",IF(L565&gt;35,0,IF(J565&gt;35,(36-L565)*1.836,((36-L565)-(36-J565))*1.836)),0)+IF(F565="PČ",IF(L565&gt;31,0,IF(J565&gt;31,(32-L565)*1.347,((32-L565)-(32-J565))*1.347)),0)+ IF(F565="PČneol",IF(L565&gt;15,0,IF(J565&gt;15,(16-L565)*0.255,((16-L565)-(16-J565))*0.255)),0)+IF(F565="PŽ",IF(L565&gt;31,0,IF(J565&gt;31,(32-L565)*0.255,((32-L565)-(32-J565))*0.255)),0)+IF(F565="EČ",IF(L565&gt;23,0,IF(J565&gt;23,(24-L565)*0.612,((24-L565)-(24-J565))*0.612)),0)+IF(F565="EČneol",IF(L565&gt;7,0,IF(J565&gt;7,(8-L565)*0.204,((8-L565)-(8-J565))*0.204)),0)+IF(F565="EŽ",IF(L565&gt;23,0,IF(J565&gt;23,(24-L565)*0.204,((24-L565)-(24-J565))*0.204)),0)+IF(F565="PT",IF(L565&gt;31,0,IF(J565&gt;31,(32-L565)*0.204,((32-L565)-(32-J565))*0.204)),0)+IF(F565="JOŽ",IF(L565&gt;23,0,IF(J565&gt;23,(24-L565)*0.255,((24-L565)-(24-J565))*0.255)),0)+IF(F565="JPČ",IF(L565&gt;23,0,IF(J565&gt;23,(24-L565)*0.204,((24-L565)-(24-J565))*0.204)),0)+IF(F565="JEČ",IF(L565&gt;15,0,IF(J565&gt;15,(16-L565)*0.102,((16-L565)-(16-J565))*0.102)),0)+IF(F565="JEOF",IF(L565&gt;15,0,IF(J565&gt;15,(16-L565)*0.102,((16-L565)-(16-J565))*0.102)),0)+IF(F565="JnPČ",IF(L565&gt;15,0,IF(J565&gt;15,(16-L565)*0.153,((16-L565)-(16-J565))*0.153)),0)+IF(F565="JnEČ",IF(L565&gt;15,0,IF(J565&gt;15,(16-L565)*0.0765,((16-L565)-(16-J565))*0.0765)),0)+IF(F565="JčPČ",IF(L565&gt;15,0,IF(J565&gt;15,(16-L565)*0.06375,((16-L565)-(16-J565))*0.06375)),0)+IF(F565="JčEČ",IF(L565&gt;15,0,IF(J565&gt;15,(16-L565)*0.051,((16-L565)-(16-J565))*0.051)),0)+IF(F565="NEAK",IF(L565&gt;23,0,IF(J565&gt;23,(24-L565)*0.03444,((24-L565)-(24-J565))*0.03444)),0))</f>
        <v>0</v>
      </c>
      <c r="Q565" s="11">
        <f t="shared" ref="Q565" si="223">IF(ISERROR(P565*100/N565),0,(P565*100/N565))</f>
        <v>0</v>
      </c>
      <c r="R565" s="10">
        <f t="shared" ref="R565:R574" si="224">IF(Q565&lt;=30,O565+P565,O565+O565*0.3)*IF(G565=1,0.4,IF(G565=2,0.75,IF(G565="1 (kas 4 m. 1 k. nerengiamos)",0.52,1)))*IF(D565="olimpinė",1,IF(M565="Ne",0.5,1))*IF(OR(A$5="Lietuvos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federacija"),IF(OR(J565&lt;8,K565&lt;16),0,1),1)*E565*IF(I565&lt;=1,1,1/I565)*IF(OR(A$5="Lietuvos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66" spans="1:18">
      <c r="A566" s="61">
        <v>2</v>
      </c>
      <c r="B566" s="61"/>
      <c r="C566" s="12"/>
      <c r="D566" s="61"/>
      <c r="E566" s="61"/>
      <c r="F566" s="61"/>
      <c r="G566" s="61"/>
      <c r="H566" s="61"/>
      <c r="I566" s="61"/>
      <c r="J566" s="61"/>
      <c r="K566" s="61"/>
      <c r="L566" s="61"/>
      <c r="M566" s="61"/>
      <c r="N566" s="3">
        <f t="shared" si="220"/>
        <v>0</v>
      </c>
      <c r="O566" s="9">
        <f t="shared" si="221"/>
        <v>0</v>
      </c>
      <c r="P566" s="4">
        <f t="shared" ref="P566:P574" si="225">IF(O566=0,0,IF(F566="OŽ",IF(L566&gt;35,0,IF(J566&gt;35,(36-L566)*1.836,((36-L566)-(36-J566))*1.836)),0)+IF(F566="PČ",IF(L566&gt;31,0,IF(J566&gt;31,(32-L566)*1.347,((32-L566)-(32-J566))*1.347)),0)+ IF(F566="PČneol",IF(L566&gt;15,0,IF(J566&gt;15,(16-L566)*0.255,((16-L566)-(16-J566))*0.255)),0)+IF(F566="PŽ",IF(L566&gt;31,0,IF(J566&gt;31,(32-L566)*0.255,((32-L566)-(32-J566))*0.255)),0)+IF(F566="EČ",IF(L566&gt;23,0,IF(J566&gt;23,(24-L566)*0.612,((24-L566)-(24-J566))*0.612)),0)+IF(F566="EČneol",IF(L566&gt;7,0,IF(J566&gt;7,(8-L566)*0.204,((8-L566)-(8-J566))*0.204)),0)+IF(F566="EŽ",IF(L566&gt;23,0,IF(J566&gt;23,(24-L566)*0.204,((24-L566)-(24-J566))*0.204)),0)+IF(F566="PT",IF(L566&gt;31,0,IF(J566&gt;31,(32-L566)*0.204,((32-L566)-(32-J566))*0.204)),0)+IF(F566="JOŽ",IF(L566&gt;23,0,IF(J566&gt;23,(24-L566)*0.255,((24-L566)-(24-J566))*0.255)),0)+IF(F566="JPČ",IF(L566&gt;23,0,IF(J566&gt;23,(24-L566)*0.204,((24-L566)-(24-J566))*0.204)),0)+IF(F566="JEČ",IF(L566&gt;15,0,IF(J566&gt;15,(16-L566)*0.102,((16-L566)-(16-J566))*0.102)),0)+IF(F566="JEOF",IF(L566&gt;15,0,IF(J566&gt;15,(16-L566)*0.102,((16-L566)-(16-J566))*0.102)),0)+IF(F566="JnPČ",IF(L566&gt;15,0,IF(J566&gt;15,(16-L566)*0.153,((16-L566)-(16-J566))*0.153)),0)+IF(F566="JnEČ",IF(L566&gt;15,0,IF(J566&gt;15,(16-L566)*0.0765,((16-L566)-(16-J566))*0.0765)),0)+IF(F566="JčPČ",IF(L566&gt;15,0,IF(J566&gt;15,(16-L566)*0.06375,((16-L566)-(16-J566))*0.06375)),0)+IF(F566="JčEČ",IF(L566&gt;15,0,IF(J566&gt;15,(16-L566)*0.051,((16-L566)-(16-J566))*0.051)),0)+IF(F566="NEAK",IF(L566&gt;23,0,IF(J566&gt;23,(24-L566)*0.03444,((24-L566)-(24-J566))*0.03444)),0))</f>
        <v>0</v>
      </c>
      <c r="Q566" s="11">
        <f t="shared" ref="Q566:Q574" si="226">IF(ISERROR(P566*100/N566),0,(P566*100/N566))</f>
        <v>0</v>
      </c>
      <c r="R566" s="10">
        <f t="shared" si="224"/>
        <v>0</v>
      </c>
    </row>
    <row r="567" spans="1:18">
      <c r="A567" s="61">
        <v>3</v>
      </c>
      <c r="B567" s="61"/>
      <c r="C567" s="12"/>
      <c r="D567" s="61"/>
      <c r="E567" s="61"/>
      <c r="F567" s="61"/>
      <c r="G567" s="61"/>
      <c r="H567" s="61"/>
      <c r="I567" s="61"/>
      <c r="J567" s="61"/>
      <c r="K567" s="61"/>
      <c r="L567" s="61"/>
      <c r="M567" s="61"/>
      <c r="N567" s="3">
        <f t="shared" si="220"/>
        <v>0</v>
      </c>
      <c r="O567" s="9">
        <f t="shared" si="221"/>
        <v>0</v>
      </c>
      <c r="P567" s="4">
        <f t="shared" si="225"/>
        <v>0</v>
      </c>
      <c r="Q567" s="11">
        <f t="shared" si="226"/>
        <v>0</v>
      </c>
      <c r="R567" s="10">
        <f t="shared" si="224"/>
        <v>0</v>
      </c>
    </row>
    <row r="568" spans="1:18">
      <c r="A568" s="61">
        <v>4</v>
      </c>
      <c r="B568" s="61"/>
      <c r="C568" s="12"/>
      <c r="D568" s="61"/>
      <c r="E568" s="61"/>
      <c r="F568" s="61"/>
      <c r="G568" s="61"/>
      <c r="H568" s="61"/>
      <c r="I568" s="61"/>
      <c r="J568" s="61"/>
      <c r="K568" s="61"/>
      <c r="L568" s="61"/>
      <c r="M568" s="61"/>
      <c r="N568" s="3">
        <f t="shared" si="220"/>
        <v>0</v>
      </c>
      <c r="O568" s="9">
        <f t="shared" si="221"/>
        <v>0</v>
      </c>
      <c r="P568" s="4">
        <f t="shared" si="225"/>
        <v>0</v>
      </c>
      <c r="Q568" s="11">
        <f t="shared" si="226"/>
        <v>0</v>
      </c>
      <c r="R568" s="10">
        <f t="shared" si="224"/>
        <v>0</v>
      </c>
    </row>
    <row r="569" spans="1:18">
      <c r="A569" s="61">
        <v>5</v>
      </c>
      <c r="B569" s="61"/>
      <c r="C569" s="12"/>
      <c r="D569" s="61"/>
      <c r="E569" s="61"/>
      <c r="F569" s="61"/>
      <c r="G569" s="61"/>
      <c r="H569" s="61"/>
      <c r="I569" s="61"/>
      <c r="J569" s="61"/>
      <c r="K569" s="61"/>
      <c r="L569" s="61"/>
      <c r="M569" s="61"/>
      <c r="N569" s="3">
        <f t="shared" si="220"/>
        <v>0</v>
      </c>
      <c r="O569" s="9">
        <f t="shared" si="221"/>
        <v>0</v>
      </c>
      <c r="P569" s="4">
        <f t="shared" si="225"/>
        <v>0</v>
      </c>
      <c r="Q569" s="11">
        <f t="shared" si="226"/>
        <v>0</v>
      </c>
      <c r="R569" s="10">
        <f t="shared" si="224"/>
        <v>0</v>
      </c>
    </row>
    <row r="570" spans="1:18">
      <c r="A570" s="61">
        <v>6</v>
      </c>
      <c r="B570" s="61"/>
      <c r="C570" s="12"/>
      <c r="D570" s="61"/>
      <c r="E570" s="61"/>
      <c r="F570" s="61"/>
      <c r="G570" s="61"/>
      <c r="H570" s="61"/>
      <c r="I570" s="61"/>
      <c r="J570" s="61"/>
      <c r="K570" s="61"/>
      <c r="L570" s="61"/>
      <c r="M570" s="61"/>
      <c r="N570" s="3">
        <f t="shared" si="220"/>
        <v>0</v>
      </c>
      <c r="O570" s="9">
        <f t="shared" si="221"/>
        <v>0</v>
      </c>
      <c r="P570" s="4">
        <f t="shared" si="225"/>
        <v>0</v>
      </c>
      <c r="Q570" s="11">
        <f t="shared" si="226"/>
        <v>0</v>
      </c>
      <c r="R570" s="10">
        <f t="shared" si="224"/>
        <v>0</v>
      </c>
    </row>
    <row r="571" spans="1:18">
      <c r="A571" s="61">
        <v>7</v>
      </c>
      <c r="B571" s="61"/>
      <c r="C571" s="12"/>
      <c r="D571" s="61"/>
      <c r="E571" s="61"/>
      <c r="F571" s="61"/>
      <c r="G571" s="61"/>
      <c r="H571" s="61"/>
      <c r="I571" s="61"/>
      <c r="J571" s="61"/>
      <c r="K571" s="61"/>
      <c r="L571" s="61"/>
      <c r="M571" s="61"/>
      <c r="N571" s="3">
        <f t="shared" si="220"/>
        <v>0</v>
      </c>
      <c r="O571" s="9">
        <f t="shared" si="221"/>
        <v>0</v>
      </c>
      <c r="P571" s="4">
        <f t="shared" si="225"/>
        <v>0</v>
      </c>
      <c r="Q571" s="11">
        <f t="shared" si="226"/>
        <v>0</v>
      </c>
      <c r="R571" s="10">
        <f t="shared" si="224"/>
        <v>0</v>
      </c>
    </row>
    <row r="572" spans="1:18">
      <c r="A572" s="61">
        <v>8</v>
      </c>
      <c r="B572" s="61"/>
      <c r="C572" s="12"/>
      <c r="D572" s="61"/>
      <c r="E572" s="61"/>
      <c r="F572" s="61"/>
      <c r="G572" s="61"/>
      <c r="H572" s="61"/>
      <c r="I572" s="61"/>
      <c r="J572" s="61"/>
      <c r="K572" s="61"/>
      <c r="L572" s="61"/>
      <c r="M572" s="61"/>
      <c r="N572" s="3">
        <f t="shared" si="220"/>
        <v>0</v>
      </c>
      <c r="O572" s="9">
        <f t="shared" si="221"/>
        <v>0</v>
      </c>
      <c r="P572" s="4">
        <f t="shared" si="225"/>
        <v>0</v>
      </c>
      <c r="Q572" s="11">
        <f t="shared" si="226"/>
        <v>0</v>
      </c>
      <c r="R572" s="10">
        <f t="shared" si="224"/>
        <v>0</v>
      </c>
    </row>
    <row r="573" spans="1:18">
      <c r="A573" s="61">
        <v>9</v>
      </c>
      <c r="B573" s="61"/>
      <c r="C573" s="12"/>
      <c r="D573" s="61"/>
      <c r="E573" s="61"/>
      <c r="F573" s="61"/>
      <c r="G573" s="61"/>
      <c r="H573" s="61"/>
      <c r="I573" s="61"/>
      <c r="J573" s="61"/>
      <c r="K573" s="61"/>
      <c r="L573" s="61"/>
      <c r="M573" s="61"/>
      <c r="N573" s="3">
        <f t="shared" si="220"/>
        <v>0</v>
      </c>
      <c r="O573" s="9">
        <f t="shared" si="221"/>
        <v>0</v>
      </c>
      <c r="P573" s="4">
        <f t="shared" si="225"/>
        <v>0</v>
      </c>
      <c r="Q573" s="11">
        <f t="shared" si="226"/>
        <v>0</v>
      </c>
      <c r="R573" s="10">
        <f t="shared" si="224"/>
        <v>0</v>
      </c>
    </row>
    <row r="574" spans="1:18">
      <c r="A574" s="61">
        <v>10</v>
      </c>
      <c r="B574" s="61"/>
      <c r="C574" s="12"/>
      <c r="D574" s="61"/>
      <c r="E574" s="61"/>
      <c r="F574" s="61"/>
      <c r="G574" s="61"/>
      <c r="H574" s="61"/>
      <c r="I574" s="61"/>
      <c r="J574" s="61"/>
      <c r="K574" s="61"/>
      <c r="L574" s="61"/>
      <c r="M574" s="61"/>
      <c r="N574" s="3">
        <f t="shared" si="220"/>
        <v>0</v>
      </c>
      <c r="O574" s="9">
        <f t="shared" si="221"/>
        <v>0</v>
      </c>
      <c r="P574" s="4">
        <f t="shared" si="225"/>
        <v>0</v>
      </c>
      <c r="Q574" s="11">
        <f t="shared" si="226"/>
        <v>0</v>
      </c>
      <c r="R574" s="10">
        <f t="shared" si="224"/>
        <v>0</v>
      </c>
    </row>
    <row r="575" spans="1:18">
      <c r="A575" s="64" t="s">
        <v>34</v>
      </c>
      <c r="B575" s="65"/>
      <c r="C575" s="65"/>
      <c r="D575" s="65"/>
      <c r="E575" s="65"/>
      <c r="F575" s="65"/>
      <c r="G575" s="65"/>
      <c r="H575" s="65"/>
      <c r="I575" s="65"/>
      <c r="J575" s="65"/>
      <c r="K575" s="65"/>
      <c r="L575" s="65"/>
      <c r="M575" s="65"/>
      <c r="N575" s="65"/>
      <c r="O575" s="65"/>
      <c r="P575" s="65"/>
      <c r="Q575" s="66"/>
      <c r="R575" s="10">
        <f>SUM(R565:R574)</f>
        <v>0</v>
      </c>
    </row>
    <row r="576" spans="1:18" ht="15.75">
      <c r="A576" s="24" t="s">
        <v>67</v>
      </c>
      <c r="B576" s="24"/>
      <c r="C576" s="15"/>
      <c r="D576" s="15"/>
      <c r="E576" s="15"/>
      <c r="F576" s="15"/>
      <c r="G576" s="15"/>
      <c r="H576" s="15"/>
      <c r="I576" s="15"/>
      <c r="J576" s="15"/>
      <c r="K576" s="15"/>
      <c r="L576" s="15"/>
      <c r="M576" s="15"/>
      <c r="N576" s="15"/>
      <c r="O576" s="15"/>
      <c r="P576" s="15"/>
      <c r="Q576" s="15"/>
      <c r="R576" s="16"/>
    </row>
    <row r="577" spans="1:18">
      <c r="A577" s="49" t="s">
        <v>41</v>
      </c>
      <c r="B577" s="49"/>
      <c r="C577" s="49"/>
      <c r="D577" s="49"/>
      <c r="E577" s="49"/>
      <c r="F577" s="49"/>
      <c r="G577" s="49"/>
      <c r="H577" s="49"/>
      <c r="I577" s="49"/>
      <c r="J577" s="15"/>
      <c r="K577" s="15"/>
      <c r="L577" s="15"/>
      <c r="M577" s="15"/>
      <c r="N577" s="15"/>
      <c r="O577" s="15"/>
      <c r="P577" s="15"/>
      <c r="Q577" s="15"/>
      <c r="R577" s="16"/>
    </row>
    <row r="578" spans="1:18" s="8" customFormat="1">
      <c r="A578" s="49"/>
      <c r="B578" s="49"/>
      <c r="C578" s="49"/>
      <c r="D578" s="49"/>
      <c r="E578" s="49"/>
      <c r="F578" s="49"/>
      <c r="G578" s="49"/>
      <c r="H578" s="49"/>
      <c r="I578" s="49"/>
      <c r="J578" s="15"/>
      <c r="K578" s="15"/>
      <c r="L578" s="15"/>
      <c r="M578" s="15"/>
      <c r="N578" s="15"/>
      <c r="O578" s="15"/>
      <c r="P578" s="15"/>
      <c r="Q578" s="15"/>
      <c r="R578" s="16"/>
    </row>
    <row r="579" spans="1:18">
      <c r="A579" s="67" t="s">
        <v>66</v>
      </c>
      <c r="B579" s="68"/>
      <c r="C579" s="68"/>
      <c r="D579" s="68"/>
      <c r="E579" s="68"/>
      <c r="F579" s="68"/>
      <c r="G579" s="68"/>
      <c r="H579" s="68"/>
      <c r="I579" s="68"/>
      <c r="J579" s="68"/>
      <c r="K579" s="68"/>
      <c r="L579" s="68"/>
      <c r="M579" s="68"/>
      <c r="N579" s="68"/>
      <c r="O579" s="68"/>
      <c r="P579" s="68"/>
      <c r="Q579" s="57"/>
      <c r="R579" s="8"/>
    </row>
    <row r="580" spans="1:18" ht="18">
      <c r="A580" s="69" t="s">
        <v>27</v>
      </c>
      <c r="B580" s="70"/>
      <c r="C580" s="70"/>
      <c r="D580" s="50"/>
      <c r="E580" s="50"/>
      <c r="F580" s="50"/>
      <c r="G580" s="50"/>
      <c r="H580" s="50"/>
      <c r="I580" s="50"/>
      <c r="J580" s="50"/>
      <c r="K580" s="50"/>
      <c r="L580" s="50"/>
      <c r="M580" s="50"/>
      <c r="N580" s="50"/>
      <c r="O580" s="50"/>
      <c r="P580" s="50"/>
      <c r="Q580" s="57"/>
      <c r="R580" s="8"/>
    </row>
    <row r="581" spans="1:18">
      <c r="A581" s="67" t="s">
        <v>38</v>
      </c>
      <c r="B581" s="68"/>
      <c r="C581" s="68"/>
      <c r="D581" s="68"/>
      <c r="E581" s="68"/>
      <c r="F581" s="68"/>
      <c r="G581" s="68"/>
      <c r="H581" s="68"/>
      <c r="I581" s="68"/>
      <c r="J581" s="68"/>
      <c r="K581" s="68"/>
      <c r="L581" s="68"/>
      <c r="M581" s="68"/>
      <c r="N581" s="68"/>
      <c r="O581" s="68"/>
      <c r="P581" s="68"/>
      <c r="Q581" s="57"/>
      <c r="R581" s="8"/>
    </row>
    <row r="582" spans="1:18">
      <c r="A582" s="61">
        <v>1</v>
      </c>
      <c r="B582" s="61"/>
      <c r="C582" s="12"/>
      <c r="D582" s="61"/>
      <c r="E582" s="61"/>
      <c r="F582" s="61"/>
      <c r="G582" s="61"/>
      <c r="H582" s="61"/>
      <c r="I582" s="61"/>
      <c r="J582" s="61"/>
      <c r="K582" s="61"/>
      <c r="L582" s="61"/>
      <c r="M582" s="61"/>
      <c r="N582" s="3">
        <f t="shared" ref="N582:N591" si="227">(IF(F582="OŽ",IF(L582=1,550.8,IF(L582=2,426.38,IF(L582=3,342.14,IF(L582=4,181.44,IF(L582=5,168.48,IF(L582=6,155.52,IF(L582=7,148.5,IF(L582=8,144,0))))))))+IF(L582&lt;=8,0,IF(L582&lt;=16,137.7,IF(L582&lt;=24,108,IF(L582&lt;=32,80.1,IF(L582&lt;=36,52.2,0)))))-IF(L582&lt;=8,0,IF(L582&lt;=16,(L582-9)*2.754,IF(L582&lt;=24,(L582-17)* 2.754,IF(L582&lt;=32,(L582-25)* 2.754,IF(L582&lt;=36,(L582-33)*2.754,0))))),0)+IF(F582="PČ",IF(L582=1,449,IF(L582=2,314.6,IF(L582=3,238,IF(L582=4,172,IF(L582=5,159,IF(L582=6,145,IF(L582=7,132,IF(L582=8,119,0))))))))+IF(L582&lt;=8,0,IF(L582&lt;=16,88,IF(L582&lt;=24,55,IF(L582&lt;=32,22,0))))-IF(L582&lt;=8,0,IF(L582&lt;=16,(L582-9)*2.245,IF(L582&lt;=24,(L582-17)*2.245,IF(L582&lt;=32,(L582-25)*2.245,0)))),0)+IF(F582="PČneol",IF(L582=1,85,IF(L582=2,64.61,IF(L582=3,50.76,IF(L582=4,16.25,IF(L582=5,15,IF(L582=6,13.75,IF(L582=7,12.5,IF(L582=8,11.25,0))))))))+IF(L582&lt;=8,0,IF(L582&lt;=16,9,0))-IF(L582&lt;=8,0,IF(L582&lt;=16,(L582-9)*0.425,0)),0)+IF(F582="PŽ",IF(L582=1,85,IF(L582=2,59.5,IF(L582=3,45,IF(L582=4,32.5,IF(L582=5,30,IF(L582=6,27.5,IF(L582=7,25,IF(L582=8,22.5,0))))))))+IF(L582&lt;=8,0,IF(L582&lt;=16,19,IF(L582&lt;=24,13,IF(L582&lt;=32,8,0))))-IF(L582&lt;=8,0,IF(L582&lt;=16,(L582-9)*0.425,IF(L582&lt;=24,(L582-17)*0.425,IF(L582&lt;=32,(L582-25)*0.425,0)))),0)+IF(F582="EČ",IF(L582=1,204,IF(L582=2,156.24,IF(L582=3,123.84,IF(L582=4,72,IF(L582=5,66,IF(L582=6,60,IF(L582=7,54,IF(L582=8,48,0))))))))+IF(L582&lt;=8,0,IF(L582&lt;=16,40,IF(L582&lt;=24,25,0)))-IF(L582&lt;=8,0,IF(L582&lt;=16,(L582-9)*1.02,IF(L582&lt;=24,(L582-17)*1.02,0))),0)+IF(F582="EČneol",IF(L582=1,68,IF(L582=2,51.69,IF(L582=3,40.61,IF(L582=4,13,IF(L582=5,12,IF(L582=6,11,IF(L582=7,10,IF(L582=8,9,0)))))))))+IF(F582="EŽ",IF(L582=1,68,IF(L582=2,47.6,IF(L582=3,36,IF(L582=4,18,IF(L582=5,16.5,IF(L582=6,15,IF(L582=7,13.5,IF(L582=8,12,0))))))))+IF(L582&lt;=8,0,IF(L582&lt;=16,10,IF(L582&lt;=24,6,0)))-IF(L582&lt;=8,0,IF(L582&lt;=16,(L582-9)*0.34,IF(L582&lt;=24,(L582-17)*0.34,0))),0)+IF(F582="PT",IF(L582=1,68,IF(L582=2,52.08,IF(L582=3,41.28,IF(L582=4,24,IF(L582=5,22,IF(L582=6,20,IF(L582=7,18,IF(L582=8,16,0))))))))+IF(L582&lt;=8,0,IF(L582&lt;=16,13,IF(L582&lt;=24,9,IF(L582&lt;=32,4,0))))-IF(L582&lt;=8,0,IF(L582&lt;=16,(L582-9)*0.34,IF(L582&lt;=24,(L582-17)*0.34,IF(L582&lt;=32,(L582-25)*0.34,0)))),0)+IF(F582="JOŽ",IF(L582=1,85,IF(L582=2,59.5,IF(L582=3,45,IF(L582=4,32.5,IF(L582=5,30,IF(L582=6,27.5,IF(L582=7,25,IF(L582=8,22.5,0))))))))+IF(L582&lt;=8,0,IF(L582&lt;=16,19,IF(L582&lt;=24,13,0)))-IF(L582&lt;=8,0,IF(L582&lt;=16,(L582-9)*0.425,IF(L582&lt;=24,(L582-17)*0.425,0))),0)+IF(F582="JPČ",IF(L582=1,68,IF(L582=2,47.6,IF(L582=3,36,IF(L582=4,26,IF(L582=5,24,IF(L582=6,22,IF(L582=7,20,IF(L582=8,18,0))))))))+IF(L582&lt;=8,0,IF(L582&lt;=16,13,IF(L582&lt;=24,9,0)))-IF(L582&lt;=8,0,IF(L582&lt;=16,(L582-9)*0.34,IF(L582&lt;=24,(L582-17)*0.34,0))),0)+IF(F582="JEČ",IF(L582=1,34,IF(L582=2,26.04,IF(L582=3,20.6,IF(L582=4,12,IF(L582=5,11,IF(L582=6,10,IF(L582=7,9,IF(L582=8,8,0))))))))+IF(L582&lt;=8,0,IF(L582&lt;=16,6,0))-IF(L582&lt;=8,0,IF(L582&lt;=16,(L582-9)*0.17,0)),0)+IF(F582="JEOF",IF(L582=1,34,IF(L582=2,26.04,IF(L582=3,20.6,IF(L582=4,12,IF(L582=5,11,IF(L582=6,10,IF(L582=7,9,IF(L582=8,8,0))))))))+IF(L582&lt;=8,0,IF(L582&lt;=16,6,0))-IF(L582&lt;=8,0,IF(L582&lt;=16,(L582-9)*0.17,0)),0)+IF(F582="JnPČ",IF(L582=1,51,IF(L582=2,35.7,IF(L582=3,27,IF(L582=4,19.5,IF(L582=5,18,IF(L582=6,16.5,IF(L582=7,15,IF(L582=8,13.5,0))))))))+IF(L582&lt;=8,0,IF(L582&lt;=16,10,0))-IF(L582&lt;=8,0,IF(L582&lt;=16,(L582-9)*0.255,0)),0)+IF(F582="JnEČ",IF(L582=1,25.5,IF(L582=2,19.53,IF(L582=3,15.48,IF(L582=4,9,IF(L582=5,8.25,IF(L582=6,7.5,IF(L582=7,6.75,IF(L582=8,6,0))))))))+IF(L582&lt;=8,0,IF(L582&lt;=16,5,0))-IF(L582&lt;=8,0,IF(L582&lt;=16,(L582-9)*0.1275,0)),0)+IF(F582="JčPČ",IF(L582=1,21.25,IF(L582=2,14.5,IF(L582=3,11.5,IF(L582=4,7,IF(L582=5,6.5,IF(L582=6,6,IF(L582=7,5.5,IF(L582=8,5,0))))))))+IF(L582&lt;=8,0,IF(L582&lt;=16,4,0))-IF(L582&lt;=8,0,IF(L582&lt;=16,(L582-9)*0.10625,0)),0)+IF(F582="JčEČ",IF(L582=1,17,IF(L582=2,13.02,IF(L582=3,10.32,IF(L582=4,6,IF(L582=5,5.5,IF(L582=6,5,IF(L582=7,4.5,IF(L582=8,4,0))))))))+IF(L582&lt;=8,0,IF(L582&lt;=16,3,0))-IF(L582&lt;=8,0,IF(L582&lt;=16,(L582-9)*0.085,0)),0)+IF(F582="NEAK",IF(L582=1,11.48,IF(L582=2,8.79,IF(L582=3,6.97,IF(L582=4,4.05,IF(L582=5,3.71,IF(L582=6,3.38,IF(L582=7,3.04,IF(L582=8,2.7,0))))))))+IF(L582&lt;=8,0,IF(L582&lt;=16,2,IF(L582&lt;=24,1.3,0)))-IF(L582&lt;=8,0,IF(L582&lt;=16,(L582-9)*0.0574,IF(L582&lt;=24,(L582-17)*0.0574,0))),0))*IF(L582&lt;0,1,IF(OR(F582="PČ",F582="PŽ",F582="PT"),IF(J582&lt;32,J582/32,1),1))* IF(L582&lt;0,1,IF(OR(F582="EČ",F582="EŽ",F582="JOŽ",F582="JPČ",F582="NEAK"),IF(J582&lt;24,J582/24,1),1))*IF(L582&lt;0,1,IF(OR(F582="PČneol",F582="JEČ",F582="JEOF",F582="JnPČ",F582="JnEČ",F582="JčPČ",F582="JčEČ"),IF(J582&lt;16,J582/16,1),1))*IF(L582&lt;0,1,IF(F582="EČneol",IF(J582&lt;8,J582/8,1),1))</f>
        <v>0</v>
      </c>
      <c r="O582" s="9">
        <f t="shared" ref="O582:O591" si="228">IF(F582="OŽ",N582,IF(H582="Ne",IF(J582*0.3&lt;J582-L582,N582,0),IF(J582*0.1&lt;J582-L582,N582,0)))</f>
        <v>0</v>
      </c>
      <c r="P582" s="4">
        <f t="shared" ref="P582" si="229">IF(O582=0,0,IF(F582="OŽ",IF(L582&gt;35,0,IF(J582&gt;35,(36-L582)*1.836,((36-L582)-(36-J582))*1.836)),0)+IF(F582="PČ",IF(L582&gt;31,0,IF(J582&gt;31,(32-L582)*1.347,((32-L582)-(32-J582))*1.347)),0)+ IF(F582="PČneol",IF(L582&gt;15,0,IF(J582&gt;15,(16-L582)*0.255,((16-L582)-(16-J582))*0.255)),0)+IF(F582="PŽ",IF(L582&gt;31,0,IF(J582&gt;31,(32-L582)*0.255,((32-L582)-(32-J582))*0.255)),0)+IF(F582="EČ",IF(L582&gt;23,0,IF(J582&gt;23,(24-L582)*0.612,((24-L582)-(24-J582))*0.612)),0)+IF(F582="EČneol",IF(L582&gt;7,0,IF(J582&gt;7,(8-L582)*0.204,((8-L582)-(8-J582))*0.204)),0)+IF(F582="EŽ",IF(L582&gt;23,0,IF(J582&gt;23,(24-L582)*0.204,((24-L582)-(24-J582))*0.204)),0)+IF(F582="PT",IF(L582&gt;31,0,IF(J582&gt;31,(32-L582)*0.204,((32-L582)-(32-J582))*0.204)),0)+IF(F582="JOŽ",IF(L582&gt;23,0,IF(J582&gt;23,(24-L582)*0.255,((24-L582)-(24-J582))*0.255)),0)+IF(F582="JPČ",IF(L582&gt;23,0,IF(J582&gt;23,(24-L582)*0.204,((24-L582)-(24-J582))*0.204)),0)+IF(F582="JEČ",IF(L582&gt;15,0,IF(J582&gt;15,(16-L582)*0.102,((16-L582)-(16-J582))*0.102)),0)+IF(F582="JEOF",IF(L582&gt;15,0,IF(J582&gt;15,(16-L582)*0.102,((16-L582)-(16-J582))*0.102)),0)+IF(F582="JnPČ",IF(L582&gt;15,0,IF(J582&gt;15,(16-L582)*0.153,((16-L582)-(16-J582))*0.153)),0)+IF(F582="JnEČ",IF(L582&gt;15,0,IF(J582&gt;15,(16-L582)*0.0765,((16-L582)-(16-J582))*0.0765)),0)+IF(F582="JčPČ",IF(L582&gt;15,0,IF(J582&gt;15,(16-L582)*0.06375,((16-L582)-(16-J582))*0.06375)),0)+IF(F582="JčEČ",IF(L582&gt;15,0,IF(J582&gt;15,(16-L582)*0.051,((16-L582)-(16-J582))*0.051)),0)+IF(F582="NEAK",IF(L582&gt;23,0,IF(J582&gt;23,(24-L582)*0.03444,((24-L582)-(24-J582))*0.03444)),0))</f>
        <v>0</v>
      </c>
      <c r="Q582" s="11">
        <f t="shared" ref="Q582" si="230">IF(ISERROR(P582*100/N582),0,(P582*100/N582))</f>
        <v>0</v>
      </c>
      <c r="R582" s="10">
        <f t="shared" ref="R582:R591" si="231">IF(Q582&lt;=30,O582+P582,O582+O582*0.3)*IF(G582=1,0.4,IF(G582=2,0.75,IF(G582="1 (kas 4 m. 1 k. nerengiamos)",0.52,1)))*IF(D582="olimpinė",1,IF(M582="Ne",0.5,1))*IF(OR(A$5="Lietuvos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federacija"),IF(OR(J582&lt;8,K582&lt;16),0,1),1)*E582*IF(I582&lt;=1,1,1/I582)*IF(OR(A$5="Lietuvos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83" spans="1:18">
      <c r="A583" s="61">
        <v>2</v>
      </c>
      <c r="B583" s="61"/>
      <c r="C583" s="12"/>
      <c r="D583" s="61"/>
      <c r="E583" s="61"/>
      <c r="F583" s="61"/>
      <c r="G583" s="61"/>
      <c r="H583" s="61"/>
      <c r="I583" s="61"/>
      <c r="J583" s="61"/>
      <c r="K583" s="61"/>
      <c r="L583" s="61"/>
      <c r="M583" s="61"/>
      <c r="N583" s="3">
        <f t="shared" si="227"/>
        <v>0</v>
      </c>
      <c r="O583" s="9">
        <f t="shared" si="228"/>
        <v>0</v>
      </c>
      <c r="P583" s="4">
        <f t="shared" ref="P583:P591" si="232">IF(O583=0,0,IF(F583="OŽ",IF(L583&gt;35,0,IF(J583&gt;35,(36-L583)*1.836,((36-L583)-(36-J583))*1.836)),0)+IF(F583="PČ",IF(L583&gt;31,0,IF(J583&gt;31,(32-L583)*1.347,((32-L583)-(32-J583))*1.347)),0)+ IF(F583="PČneol",IF(L583&gt;15,0,IF(J583&gt;15,(16-L583)*0.255,((16-L583)-(16-J583))*0.255)),0)+IF(F583="PŽ",IF(L583&gt;31,0,IF(J583&gt;31,(32-L583)*0.255,((32-L583)-(32-J583))*0.255)),0)+IF(F583="EČ",IF(L583&gt;23,0,IF(J583&gt;23,(24-L583)*0.612,((24-L583)-(24-J583))*0.612)),0)+IF(F583="EČneol",IF(L583&gt;7,0,IF(J583&gt;7,(8-L583)*0.204,((8-L583)-(8-J583))*0.204)),0)+IF(F583="EŽ",IF(L583&gt;23,0,IF(J583&gt;23,(24-L583)*0.204,((24-L583)-(24-J583))*0.204)),0)+IF(F583="PT",IF(L583&gt;31,0,IF(J583&gt;31,(32-L583)*0.204,((32-L583)-(32-J583))*0.204)),0)+IF(F583="JOŽ",IF(L583&gt;23,0,IF(J583&gt;23,(24-L583)*0.255,((24-L583)-(24-J583))*0.255)),0)+IF(F583="JPČ",IF(L583&gt;23,0,IF(J583&gt;23,(24-L583)*0.204,((24-L583)-(24-J583))*0.204)),0)+IF(F583="JEČ",IF(L583&gt;15,0,IF(J583&gt;15,(16-L583)*0.102,((16-L583)-(16-J583))*0.102)),0)+IF(F583="JEOF",IF(L583&gt;15,0,IF(J583&gt;15,(16-L583)*0.102,((16-L583)-(16-J583))*0.102)),0)+IF(F583="JnPČ",IF(L583&gt;15,0,IF(J583&gt;15,(16-L583)*0.153,((16-L583)-(16-J583))*0.153)),0)+IF(F583="JnEČ",IF(L583&gt;15,0,IF(J583&gt;15,(16-L583)*0.0765,((16-L583)-(16-J583))*0.0765)),0)+IF(F583="JčPČ",IF(L583&gt;15,0,IF(J583&gt;15,(16-L583)*0.06375,((16-L583)-(16-J583))*0.06375)),0)+IF(F583="JčEČ",IF(L583&gt;15,0,IF(J583&gt;15,(16-L583)*0.051,((16-L583)-(16-J583))*0.051)),0)+IF(F583="NEAK",IF(L583&gt;23,0,IF(J583&gt;23,(24-L583)*0.03444,((24-L583)-(24-J583))*0.03444)),0))</f>
        <v>0</v>
      </c>
      <c r="Q583" s="11">
        <f t="shared" ref="Q583:Q591" si="233">IF(ISERROR(P583*100/N583),0,(P583*100/N583))</f>
        <v>0</v>
      </c>
      <c r="R583" s="10">
        <f t="shared" si="231"/>
        <v>0</v>
      </c>
    </row>
    <row r="584" spans="1:18">
      <c r="A584" s="61">
        <v>3</v>
      </c>
      <c r="B584" s="61"/>
      <c r="C584" s="12"/>
      <c r="D584" s="61"/>
      <c r="E584" s="61"/>
      <c r="F584" s="61"/>
      <c r="G584" s="61"/>
      <c r="H584" s="61"/>
      <c r="I584" s="61"/>
      <c r="J584" s="61"/>
      <c r="K584" s="61"/>
      <c r="L584" s="61"/>
      <c r="M584" s="61"/>
      <c r="N584" s="3">
        <f t="shared" si="227"/>
        <v>0</v>
      </c>
      <c r="O584" s="9">
        <f t="shared" si="228"/>
        <v>0</v>
      </c>
      <c r="P584" s="4">
        <f t="shared" si="232"/>
        <v>0</v>
      </c>
      <c r="Q584" s="11">
        <f t="shared" si="233"/>
        <v>0</v>
      </c>
      <c r="R584" s="10">
        <f t="shared" si="231"/>
        <v>0</v>
      </c>
    </row>
    <row r="585" spans="1:18">
      <c r="A585" s="61">
        <v>4</v>
      </c>
      <c r="B585" s="61"/>
      <c r="C585" s="12"/>
      <c r="D585" s="61"/>
      <c r="E585" s="61"/>
      <c r="F585" s="61"/>
      <c r="G585" s="61"/>
      <c r="H585" s="61"/>
      <c r="I585" s="61"/>
      <c r="J585" s="61"/>
      <c r="K585" s="61"/>
      <c r="L585" s="61"/>
      <c r="M585" s="61"/>
      <c r="N585" s="3">
        <f t="shared" si="227"/>
        <v>0</v>
      </c>
      <c r="O585" s="9">
        <f t="shared" si="228"/>
        <v>0</v>
      </c>
      <c r="P585" s="4">
        <f t="shared" si="232"/>
        <v>0</v>
      </c>
      <c r="Q585" s="11">
        <f t="shared" si="233"/>
        <v>0</v>
      </c>
      <c r="R585" s="10">
        <f t="shared" si="231"/>
        <v>0</v>
      </c>
    </row>
    <row r="586" spans="1:18">
      <c r="A586" s="61">
        <v>5</v>
      </c>
      <c r="B586" s="61"/>
      <c r="C586" s="12"/>
      <c r="D586" s="61"/>
      <c r="E586" s="61"/>
      <c r="F586" s="61"/>
      <c r="G586" s="61"/>
      <c r="H586" s="61"/>
      <c r="I586" s="61"/>
      <c r="J586" s="61"/>
      <c r="K586" s="61"/>
      <c r="L586" s="61"/>
      <c r="M586" s="61"/>
      <c r="N586" s="3">
        <f t="shared" si="227"/>
        <v>0</v>
      </c>
      <c r="O586" s="9">
        <f t="shared" si="228"/>
        <v>0</v>
      </c>
      <c r="P586" s="4">
        <f t="shared" si="232"/>
        <v>0</v>
      </c>
      <c r="Q586" s="11">
        <f t="shared" si="233"/>
        <v>0</v>
      </c>
      <c r="R586" s="10">
        <f t="shared" si="231"/>
        <v>0</v>
      </c>
    </row>
    <row r="587" spans="1:18">
      <c r="A587" s="61">
        <v>6</v>
      </c>
      <c r="B587" s="61"/>
      <c r="C587" s="12"/>
      <c r="D587" s="61"/>
      <c r="E587" s="61"/>
      <c r="F587" s="61"/>
      <c r="G587" s="61"/>
      <c r="H587" s="61"/>
      <c r="I587" s="61"/>
      <c r="J587" s="61"/>
      <c r="K587" s="61"/>
      <c r="L587" s="61"/>
      <c r="M587" s="61"/>
      <c r="N587" s="3">
        <f t="shared" si="227"/>
        <v>0</v>
      </c>
      <c r="O587" s="9">
        <f t="shared" si="228"/>
        <v>0</v>
      </c>
      <c r="P587" s="4">
        <f t="shared" si="232"/>
        <v>0</v>
      </c>
      <c r="Q587" s="11">
        <f t="shared" si="233"/>
        <v>0</v>
      </c>
      <c r="R587" s="10">
        <f t="shared" si="231"/>
        <v>0</v>
      </c>
    </row>
    <row r="588" spans="1:18">
      <c r="A588" s="61">
        <v>7</v>
      </c>
      <c r="B588" s="61"/>
      <c r="C588" s="12"/>
      <c r="D588" s="61"/>
      <c r="E588" s="61"/>
      <c r="F588" s="61"/>
      <c r="G588" s="61"/>
      <c r="H588" s="61"/>
      <c r="I588" s="61"/>
      <c r="J588" s="61"/>
      <c r="K588" s="61"/>
      <c r="L588" s="61"/>
      <c r="M588" s="61"/>
      <c r="N588" s="3">
        <f t="shared" si="227"/>
        <v>0</v>
      </c>
      <c r="O588" s="9">
        <f t="shared" si="228"/>
        <v>0</v>
      </c>
      <c r="P588" s="4">
        <f t="shared" si="232"/>
        <v>0</v>
      </c>
      <c r="Q588" s="11">
        <f t="shared" si="233"/>
        <v>0</v>
      </c>
      <c r="R588" s="10">
        <f t="shared" si="231"/>
        <v>0</v>
      </c>
    </row>
    <row r="589" spans="1:18">
      <c r="A589" s="61">
        <v>8</v>
      </c>
      <c r="B589" s="61"/>
      <c r="C589" s="12"/>
      <c r="D589" s="61"/>
      <c r="E589" s="61"/>
      <c r="F589" s="61"/>
      <c r="G589" s="61"/>
      <c r="H589" s="61"/>
      <c r="I589" s="61"/>
      <c r="J589" s="61"/>
      <c r="K589" s="61"/>
      <c r="L589" s="61"/>
      <c r="M589" s="61"/>
      <c r="N589" s="3">
        <f t="shared" si="227"/>
        <v>0</v>
      </c>
      <c r="O589" s="9">
        <f t="shared" si="228"/>
        <v>0</v>
      </c>
      <c r="P589" s="4">
        <f t="shared" si="232"/>
        <v>0</v>
      </c>
      <c r="Q589" s="11">
        <f t="shared" si="233"/>
        <v>0</v>
      </c>
      <c r="R589" s="10">
        <f t="shared" si="231"/>
        <v>0</v>
      </c>
    </row>
    <row r="590" spans="1:18">
      <c r="A590" s="61">
        <v>9</v>
      </c>
      <c r="B590" s="61"/>
      <c r="C590" s="12"/>
      <c r="D590" s="61"/>
      <c r="E590" s="61"/>
      <c r="F590" s="61"/>
      <c r="G590" s="61"/>
      <c r="H590" s="61"/>
      <c r="I590" s="61"/>
      <c r="J590" s="61"/>
      <c r="K590" s="61"/>
      <c r="L590" s="61"/>
      <c r="M590" s="61"/>
      <c r="N590" s="3">
        <f t="shared" si="227"/>
        <v>0</v>
      </c>
      <c r="O590" s="9">
        <f t="shared" si="228"/>
        <v>0</v>
      </c>
      <c r="P590" s="4">
        <f t="shared" si="232"/>
        <v>0</v>
      </c>
      <c r="Q590" s="11">
        <f t="shared" si="233"/>
        <v>0</v>
      </c>
      <c r="R590" s="10">
        <f t="shared" si="231"/>
        <v>0</v>
      </c>
    </row>
    <row r="591" spans="1:18">
      <c r="A591" s="61">
        <v>10</v>
      </c>
      <c r="B591" s="61"/>
      <c r="C591" s="12"/>
      <c r="D591" s="61"/>
      <c r="E591" s="61"/>
      <c r="F591" s="61"/>
      <c r="G591" s="61"/>
      <c r="H591" s="61"/>
      <c r="I591" s="61"/>
      <c r="J591" s="61"/>
      <c r="K591" s="61"/>
      <c r="L591" s="61"/>
      <c r="M591" s="61"/>
      <c r="N591" s="3">
        <f t="shared" si="227"/>
        <v>0</v>
      </c>
      <c r="O591" s="9">
        <f t="shared" si="228"/>
        <v>0</v>
      </c>
      <c r="P591" s="4">
        <f t="shared" si="232"/>
        <v>0</v>
      </c>
      <c r="Q591" s="11">
        <f t="shared" si="233"/>
        <v>0</v>
      </c>
      <c r="R591" s="10">
        <f t="shared" si="231"/>
        <v>0</v>
      </c>
    </row>
    <row r="592" spans="1:18">
      <c r="A592" s="64" t="s">
        <v>34</v>
      </c>
      <c r="B592" s="65"/>
      <c r="C592" s="65"/>
      <c r="D592" s="65"/>
      <c r="E592" s="65"/>
      <c r="F592" s="65"/>
      <c r="G592" s="65"/>
      <c r="H592" s="65"/>
      <c r="I592" s="65"/>
      <c r="J592" s="65"/>
      <c r="K592" s="65"/>
      <c r="L592" s="65"/>
      <c r="M592" s="65"/>
      <c r="N592" s="65"/>
      <c r="O592" s="65"/>
      <c r="P592" s="65"/>
      <c r="Q592" s="66"/>
      <c r="R592" s="10">
        <f>SUM(R582:R591)</f>
        <v>0</v>
      </c>
    </row>
    <row r="593" spans="1:18" ht="15.75">
      <c r="A593" s="24" t="s">
        <v>67</v>
      </c>
      <c r="B593" s="24"/>
      <c r="C593" s="15"/>
      <c r="D593" s="15"/>
      <c r="E593" s="15"/>
      <c r="F593" s="15"/>
      <c r="G593" s="15"/>
      <c r="H593" s="15"/>
      <c r="I593" s="15"/>
      <c r="J593" s="15"/>
      <c r="K593" s="15"/>
      <c r="L593" s="15"/>
      <c r="M593" s="15"/>
      <c r="N593" s="15"/>
      <c r="O593" s="15"/>
      <c r="P593" s="15"/>
      <c r="Q593" s="15"/>
      <c r="R593" s="16"/>
    </row>
    <row r="594" spans="1:18">
      <c r="A594" s="49" t="s">
        <v>41</v>
      </c>
      <c r="B594" s="49"/>
      <c r="C594" s="49"/>
      <c r="D594" s="49"/>
      <c r="E594" s="49"/>
      <c r="F594" s="49"/>
      <c r="G594" s="49"/>
      <c r="H594" s="49"/>
      <c r="I594" s="49"/>
      <c r="J594" s="15"/>
      <c r="K594" s="15"/>
      <c r="L594" s="15"/>
      <c r="M594" s="15"/>
      <c r="N594" s="15"/>
      <c r="O594" s="15"/>
      <c r="P594" s="15"/>
      <c r="Q594" s="15"/>
      <c r="R594" s="16"/>
    </row>
    <row r="595" spans="1:18" s="8" customFormat="1">
      <c r="A595" s="49"/>
      <c r="B595" s="49"/>
      <c r="C595" s="49"/>
      <c r="D595" s="49"/>
      <c r="E595" s="49"/>
      <c r="F595" s="49"/>
      <c r="G595" s="49"/>
      <c r="H595" s="49"/>
      <c r="I595" s="49"/>
      <c r="J595" s="15"/>
      <c r="K595" s="15"/>
      <c r="L595" s="15"/>
      <c r="M595" s="15"/>
      <c r="N595" s="15"/>
      <c r="O595" s="15"/>
      <c r="P595" s="15"/>
      <c r="Q595" s="15"/>
      <c r="R595" s="16"/>
    </row>
    <row r="596" spans="1:18">
      <c r="A596" s="67" t="s">
        <v>66</v>
      </c>
      <c r="B596" s="68"/>
      <c r="C596" s="68"/>
      <c r="D596" s="68"/>
      <c r="E596" s="68"/>
      <c r="F596" s="68"/>
      <c r="G596" s="68"/>
      <c r="H596" s="68"/>
      <c r="I596" s="68"/>
      <c r="J596" s="68"/>
      <c r="K596" s="68"/>
      <c r="L596" s="68"/>
      <c r="M596" s="68"/>
      <c r="N596" s="68"/>
      <c r="O596" s="68"/>
      <c r="P596" s="68"/>
      <c r="Q596" s="57"/>
      <c r="R596" s="8"/>
    </row>
    <row r="597" spans="1:18" ht="18">
      <c r="A597" s="69" t="s">
        <v>27</v>
      </c>
      <c r="B597" s="70"/>
      <c r="C597" s="70"/>
      <c r="D597" s="50"/>
      <c r="E597" s="50"/>
      <c r="F597" s="50"/>
      <c r="G597" s="50"/>
      <c r="H597" s="50"/>
      <c r="I597" s="50"/>
      <c r="J597" s="50"/>
      <c r="K597" s="50"/>
      <c r="L597" s="50"/>
      <c r="M597" s="50"/>
      <c r="N597" s="50"/>
      <c r="O597" s="50"/>
      <c r="P597" s="50"/>
      <c r="Q597" s="57"/>
      <c r="R597" s="8"/>
    </row>
    <row r="598" spans="1:18">
      <c r="A598" s="67" t="s">
        <v>38</v>
      </c>
      <c r="B598" s="68"/>
      <c r="C598" s="68"/>
      <c r="D598" s="68"/>
      <c r="E598" s="68"/>
      <c r="F598" s="68"/>
      <c r="G598" s="68"/>
      <c r="H598" s="68"/>
      <c r="I598" s="68"/>
      <c r="J598" s="68"/>
      <c r="K598" s="68"/>
      <c r="L598" s="68"/>
      <c r="M598" s="68"/>
      <c r="N598" s="68"/>
      <c r="O598" s="68"/>
      <c r="P598" s="68"/>
      <c r="Q598" s="57"/>
      <c r="R598" s="8"/>
    </row>
    <row r="599" spans="1:18">
      <c r="A599" s="61">
        <v>1</v>
      </c>
      <c r="B599" s="61"/>
      <c r="C599" s="12"/>
      <c r="D599" s="61"/>
      <c r="E599" s="61"/>
      <c r="F599" s="61"/>
      <c r="G599" s="61"/>
      <c r="H599" s="61"/>
      <c r="I599" s="61"/>
      <c r="J599" s="61"/>
      <c r="K599" s="61"/>
      <c r="L599" s="61"/>
      <c r="M599" s="61"/>
      <c r="N599" s="3">
        <f t="shared" ref="N599:N607" si="234">(IF(F599="OŽ",IF(L599=1,550.8,IF(L599=2,426.38,IF(L599=3,342.14,IF(L599=4,181.44,IF(L599=5,168.48,IF(L599=6,155.52,IF(L599=7,148.5,IF(L599=8,144,0))))))))+IF(L599&lt;=8,0,IF(L599&lt;=16,137.7,IF(L599&lt;=24,108,IF(L599&lt;=32,80.1,IF(L599&lt;=36,52.2,0)))))-IF(L599&lt;=8,0,IF(L599&lt;=16,(L599-9)*2.754,IF(L599&lt;=24,(L599-17)* 2.754,IF(L599&lt;=32,(L599-25)* 2.754,IF(L599&lt;=36,(L599-33)*2.754,0))))),0)+IF(F599="PČ",IF(L599=1,449,IF(L599=2,314.6,IF(L599=3,238,IF(L599=4,172,IF(L599=5,159,IF(L599=6,145,IF(L599=7,132,IF(L599=8,119,0))))))))+IF(L599&lt;=8,0,IF(L599&lt;=16,88,IF(L599&lt;=24,55,IF(L599&lt;=32,22,0))))-IF(L599&lt;=8,0,IF(L599&lt;=16,(L599-9)*2.245,IF(L599&lt;=24,(L599-17)*2.245,IF(L599&lt;=32,(L599-25)*2.245,0)))),0)+IF(F599="PČneol",IF(L599=1,85,IF(L599=2,64.61,IF(L599=3,50.76,IF(L599=4,16.25,IF(L599=5,15,IF(L599=6,13.75,IF(L599=7,12.5,IF(L599=8,11.25,0))))))))+IF(L599&lt;=8,0,IF(L599&lt;=16,9,0))-IF(L599&lt;=8,0,IF(L599&lt;=16,(L599-9)*0.425,0)),0)+IF(F599="PŽ",IF(L599=1,85,IF(L599=2,59.5,IF(L599=3,45,IF(L599=4,32.5,IF(L599=5,30,IF(L599=6,27.5,IF(L599=7,25,IF(L599=8,22.5,0))))))))+IF(L599&lt;=8,0,IF(L599&lt;=16,19,IF(L599&lt;=24,13,IF(L599&lt;=32,8,0))))-IF(L599&lt;=8,0,IF(L599&lt;=16,(L599-9)*0.425,IF(L599&lt;=24,(L599-17)*0.425,IF(L599&lt;=32,(L599-25)*0.425,0)))),0)+IF(F599="EČ",IF(L599=1,204,IF(L599=2,156.24,IF(L599=3,123.84,IF(L599=4,72,IF(L599=5,66,IF(L599=6,60,IF(L599=7,54,IF(L599=8,48,0))))))))+IF(L599&lt;=8,0,IF(L599&lt;=16,40,IF(L599&lt;=24,25,0)))-IF(L599&lt;=8,0,IF(L599&lt;=16,(L599-9)*1.02,IF(L599&lt;=24,(L599-17)*1.02,0))),0)+IF(F599="EČneol",IF(L599=1,68,IF(L599=2,51.69,IF(L599=3,40.61,IF(L599=4,13,IF(L599=5,12,IF(L599=6,11,IF(L599=7,10,IF(L599=8,9,0)))))))))+IF(F599="EŽ",IF(L599=1,68,IF(L599=2,47.6,IF(L599=3,36,IF(L599=4,18,IF(L599=5,16.5,IF(L599=6,15,IF(L599=7,13.5,IF(L599=8,12,0))))))))+IF(L599&lt;=8,0,IF(L599&lt;=16,10,IF(L599&lt;=24,6,0)))-IF(L599&lt;=8,0,IF(L599&lt;=16,(L599-9)*0.34,IF(L599&lt;=24,(L599-17)*0.34,0))),0)+IF(F599="PT",IF(L599=1,68,IF(L599=2,52.08,IF(L599=3,41.28,IF(L599=4,24,IF(L599=5,22,IF(L599=6,20,IF(L599=7,18,IF(L599=8,16,0))))))))+IF(L599&lt;=8,0,IF(L599&lt;=16,13,IF(L599&lt;=24,9,IF(L599&lt;=32,4,0))))-IF(L599&lt;=8,0,IF(L599&lt;=16,(L599-9)*0.34,IF(L599&lt;=24,(L599-17)*0.34,IF(L599&lt;=32,(L599-25)*0.34,0)))),0)+IF(F599="JOŽ",IF(L599=1,85,IF(L599=2,59.5,IF(L599=3,45,IF(L599=4,32.5,IF(L599=5,30,IF(L599=6,27.5,IF(L599=7,25,IF(L599=8,22.5,0))))))))+IF(L599&lt;=8,0,IF(L599&lt;=16,19,IF(L599&lt;=24,13,0)))-IF(L599&lt;=8,0,IF(L599&lt;=16,(L599-9)*0.425,IF(L599&lt;=24,(L599-17)*0.425,0))),0)+IF(F599="JPČ",IF(L599=1,68,IF(L599=2,47.6,IF(L599=3,36,IF(L599=4,26,IF(L599=5,24,IF(L599=6,22,IF(L599=7,20,IF(L599=8,18,0))))))))+IF(L599&lt;=8,0,IF(L599&lt;=16,13,IF(L599&lt;=24,9,0)))-IF(L599&lt;=8,0,IF(L599&lt;=16,(L599-9)*0.34,IF(L599&lt;=24,(L599-17)*0.34,0))),0)+IF(F599="JEČ",IF(L599=1,34,IF(L599=2,26.04,IF(L599=3,20.6,IF(L599=4,12,IF(L599=5,11,IF(L599=6,10,IF(L599=7,9,IF(L599=8,8,0))))))))+IF(L599&lt;=8,0,IF(L599&lt;=16,6,0))-IF(L599&lt;=8,0,IF(L599&lt;=16,(L599-9)*0.17,0)),0)+IF(F599="JEOF",IF(L599=1,34,IF(L599=2,26.04,IF(L599=3,20.6,IF(L599=4,12,IF(L599=5,11,IF(L599=6,10,IF(L599=7,9,IF(L599=8,8,0))))))))+IF(L599&lt;=8,0,IF(L599&lt;=16,6,0))-IF(L599&lt;=8,0,IF(L599&lt;=16,(L599-9)*0.17,0)),0)+IF(F599="JnPČ",IF(L599=1,51,IF(L599=2,35.7,IF(L599=3,27,IF(L599=4,19.5,IF(L599=5,18,IF(L599=6,16.5,IF(L599=7,15,IF(L599=8,13.5,0))))))))+IF(L599&lt;=8,0,IF(L599&lt;=16,10,0))-IF(L599&lt;=8,0,IF(L599&lt;=16,(L599-9)*0.255,0)),0)+IF(F599="JnEČ",IF(L599=1,25.5,IF(L599=2,19.53,IF(L599=3,15.48,IF(L599=4,9,IF(L599=5,8.25,IF(L599=6,7.5,IF(L599=7,6.75,IF(L599=8,6,0))))))))+IF(L599&lt;=8,0,IF(L599&lt;=16,5,0))-IF(L599&lt;=8,0,IF(L599&lt;=16,(L599-9)*0.1275,0)),0)+IF(F599="JčPČ",IF(L599=1,21.25,IF(L599=2,14.5,IF(L599=3,11.5,IF(L599=4,7,IF(L599=5,6.5,IF(L599=6,6,IF(L599=7,5.5,IF(L599=8,5,0))))))))+IF(L599&lt;=8,0,IF(L599&lt;=16,4,0))-IF(L599&lt;=8,0,IF(L599&lt;=16,(L599-9)*0.10625,0)),0)+IF(F599="JčEČ",IF(L599=1,17,IF(L599=2,13.02,IF(L599=3,10.32,IF(L599=4,6,IF(L599=5,5.5,IF(L599=6,5,IF(L599=7,4.5,IF(L599=8,4,0))))))))+IF(L599&lt;=8,0,IF(L599&lt;=16,3,0))-IF(L599&lt;=8,0,IF(L599&lt;=16,(L599-9)*0.085,0)),0)+IF(F599="NEAK",IF(L599=1,11.48,IF(L599=2,8.79,IF(L599=3,6.97,IF(L599=4,4.05,IF(L599=5,3.71,IF(L599=6,3.38,IF(L599=7,3.04,IF(L599=8,2.7,0))))))))+IF(L599&lt;=8,0,IF(L599&lt;=16,2,IF(L599&lt;=24,1.3,0)))-IF(L599&lt;=8,0,IF(L599&lt;=16,(L599-9)*0.0574,IF(L599&lt;=24,(L599-17)*0.0574,0))),0))*IF(L599&lt;0,1,IF(OR(F599="PČ",F599="PŽ",F599="PT"),IF(J599&lt;32,J599/32,1),1))* IF(L599&lt;0,1,IF(OR(F599="EČ",F599="EŽ",F599="JOŽ",F599="JPČ",F599="NEAK"),IF(J599&lt;24,J599/24,1),1))*IF(L599&lt;0,1,IF(OR(F599="PČneol",F599="JEČ",F599="JEOF",F599="JnPČ",F599="JnEČ",F599="JčPČ",F599="JčEČ"),IF(J599&lt;16,J599/16,1),1))*IF(L599&lt;0,1,IF(F599="EČneol",IF(J599&lt;8,J599/8,1),1))</f>
        <v>0</v>
      </c>
      <c r="O599" s="9">
        <f t="shared" ref="O599:O607" si="235">IF(F599="OŽ",N599,IF(H599="Ne",IF(J599*0.3&lt;J599-L599,N599,0),IF(J599*0.1&lt;J599-L599,N599,0)))</f>
        <v>0</v>
      </c>
      <c r="P599" s="4">
        <f t="shared" ref="P599" si="236">IF(O599=0,0,IF(F599="OŽ",IF(L599&gt;35,0,IF(J599&gt;35,(36-L599)*1.836,((36-L599)-(36-J599))*1.836)),0)+IF(F599="PČ",IF(L599&gt;31,0,IF(J599&gt;31,(32-L599)*1.347,((32-L599)-(32-J599))*1.347)),0)+ IF(F599="PČneol",IF(L599&gt;15,0,IF(J599&gt;15,(16-L599)*0.255,((16-L599)-(16-J599))*0.255)),0)+IF(F599="PŽ",IF(L599&gt;31,0,IF(J599&gt;31,(32-L599)*0.255,((32-L599)-(32-J599))*0.255)),0)+IF(F599="EČ",IF(L599&gt;23,0,IF(J599&gt;23,(24-L599)*0.612,((24-L599)-(24-J599))*0.612)),0)+IF(F599="EČneol",IF(L599&gt;7,0,IF(J599&gt;7,(8-L599)*0.204,((8-L599)-(8-J599))*0.204)),0)+IF(F599="EŽ",IF(L599&gt;23,0,IF(J599&gt;23,(24-L599)*0.204,((24-L599)-(24-J599))*0.204)),0)+IF(F599="PT",IF(L599&gt;31,0,IF(J599&gt;31,(32-L599)*0.204,((32-L599)-(32-J599))*0.204)),0)+IF(F599="JOŽ",IF(L599&gt;23,0,IF(J599&gt;23,(24-L599)*0.255,((24-L599)-(24-J599))*0.255)),0)+IF(F599="JPČ",IF(L599&gt;23,0,IF(J599&gt;23,(24-L599)*0.204,((24-L599)-(24-J599))*0.204)),0)+IF(F599="JEČ",IF(L599&gt;15,0,IF(J599&gt;15,(16-L599)*0.102,((16-L599)-(16-J599))*0.102)),0)+IF(F599="JEOF",IF(L599&gt;15,0,IF(J599&gt;15,(16-L599)*0.102,((16-L599)-(16-J599))*0.102)),0)+IF(F599="JnPČ",IF(L599&gt;15,0,IF(J599&gt;15,(16-L599)*0.153,((16-L599)-(16-J599))*0.153)),0)+IF(F599="JnEČ",IF(L599&gt;15,0,IF(J599&gt;15,(16-L599)*0.0765,((16-L599)-(16-J599))*0.0765)),0)+IF(F599="JčPČ",IF(L599&gt;15,0,IF(J599&gt;15,(16-L599)*0.06375,((16-L599)-(16-J599))*0.06375)),0)+IF(F599="JčEČ",IF(L599&gt;15,0,IF(J599&gt;15,(16-L599)*0.051,((16-L599)-(16-J599))*0.051)),0)+IF(F599="NEAK",IF(L599&gt;23,0,IF(J599&gt;23,(24-L599)*0.03444,((24-L599)-(24-J599))*0.03444)),0))</f>
        <v>0</v>
      </c>
      <c r="Q599" s="11">
        <f t="shared" ref="Q599" si="237">IF(ISERROR(P599*100/N599),0,(P599*100/N599))</f>
        <v>0</v>
      </c>
      <c r="R599" s="10">
        <f t="shared" ref="R599:R607" si="238">IF(Q599&lt;=30,O599+P599,O599+O599*0.3)*IF(G599=1,0.4,IF(G599=2,0.75,IF(G599="1 (kas 4 m. 1 k. nerengiamos)",0.52,1)))*IF(D599="olimpinė",1,IF(M599="Ne",0.5,1))*IF(OR(A$5="Lietuvos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federacija"),IF(OR(J599&lt;8,K599&lt;16),0,1),1)*E599*IF(I599&lt;=1,1,1/I599)*IF(OR(A$5="Lietuvos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0" spans="1:18">
      <c r="A600" s="61">
        <v>2</v>
      </c>
      <c r="B600" s="61"/>
      <c r="C600" s="12"/>
      <c r="D600" s="61"/>
      <c r="E600" s="61"/>
      <c r="F600" s="61"/>
      <c r="G600" s="61"/>
      <c r="H600" s="61"/>
      <c r="I600" s="61"/>
      <c r="J600" s="61"/>
      <c r="K600" s="61"/>
      <c r="L600" s="61"/>
      <c r="M600" s="61"/>
      <c r="N600" s="3">
        <f t="shared" si="234"/>
        <v>0</v>
      </c>
      <c r="O600" s="9">
        <f t="shared" si="235"/>
        <v>0</v>
      </c>
      <c r="P600" s="4">
        <f t="shared" ref="P600:P608" si="239">IF(O600=0,0,IF(F600="OŽ",IF(L600&gt;35,0,IF(J600&gt;35,(36-L600)*1.836,((36-L600)-(36-J600))*1.836)),0)+IF(F600="PČ",IF(L600&gt;31,0,IF(J600&gt;31,(32-L600)*1.347,((32-L600)-(32-J600))*1.347)),0)+ IF(F600="PČneol",IF(L600&gt;15,0,IF(J600&gt;15,(16-L600)*0.255,((16-L600)-(16-J600))*0.255)),0)+IF(F600="PŽ",IF(L600&gt;31,0,IF(J600&gt;31,(32-L600)*0.255,((32-L600)-(32-J600))*0.255)),0)+IF(F600="EČ",IF(L600&gt;23,0,IF(J600&gt;23,(24-L600)*0.612,((24-L600)-(24-J600))*0.612)),0)+IF(F600="EČneol",IF(L600&gt;7,0,IF(J600&gt;7,(8-L600)*0.204,((8-L600)-(8-J600))*0.204)),0)+IF(F600="EŽ",IF(L600&gt;23,0,IF(J600&gt;23,(24-L600)*0.204,((24-L600)-(24-J600))*0.204)),0)+IF(F600="PT",IF(L600&gt;31,0,IF(J600&gt;31,(32-L600)*0.204,((32-L600)-(32-J600))*0.204)),0)+IF(F600="JOŽ",IF(L600&gt;23,0,IF(J600&gt;23,(24-L600)*0.255,((24-L600)-(24-J600))*0.255)),0)+IF(F600="JPČ",IF(L600&gt;23,0,IF(J600&gt;23,(24-L600)*0.204,((24-L600)-(24-J600))*0.204)),0)+IF(F600="JEČ",IF(L600&gt;15,0,IF(J600&gt;15,(16-L600)*0.102,((16-L600)-(16-J600))*0.102)),0)+IF(F600="JEOF",IF(L600&gt;15,0,IF(J600&gt;15,(16-L600)*0.102,((16-L600)-(16-J600))*0.102)),0)+IF(F600="JnPČ",IF(L600&gt;15,0,IF(J600&gt;15,(16-L600)*0.153,((16-L600)-(16-J600))*0.153)),0)+IF(F600="JnEČ",IF(L600&gt;15,0,IF(J600&gt;15,(16-L600)*0.0765,((16-L600)-(16-J600))*0.0765)),0)+IF(F600="JčPČ",IF(L600&gt;15,0,IF(J600&gt;15,(16-L600)*0.06375,((16-L600)-(16-J600))*0.06375)),0)+IF(F600="JčEČ",IF(L600&gt;15,0,IF(J600&gt;15,(16-L600)*0.051,((16-L600)-(16-J600))*0.051)),0)+IF(F600="NEAK",IF(L600&gt;23,0,IF(J600&gt;23,(24-L600)*0.03444,((24-L600)-(24-J600))*0.03444)),0))</f>
        <v>0</v>
      </c>
      <c r="Q600" s="11">
        <f t="shared" ref="Q600:Q608" si="240">IF(ISERROR(P600*100/N600),0,(P600*100/N600))</f>
        <v>0</v>
      </c>
      <c r="R600" s="10">
        <f t="shared" si="238"/>
        <v>0</v>
      </c>
    </row>
    <row r="601" spans="1:18">
      <c r="A601" s="61">
        <v>3</v>
      </c>
      <c r="B601" s="61"/>
      <c r="C601" s="12"/>
      <c r="D601" s="61"/>
      <c r="E601" s="61"/>
      <c r="F601" s="61"/>
      <c r="G601" s="61"/>
      <c r="H601" s="61"/>
      <c r="I601" s="61"/>
      <c r="J601" s="61"/>
      <c r="K601" s="61"/>
      <c r="L601" s="61"/>
      <c r="M601" s="61"/>
      <c r="N601" s="3">
        <f t="shared" si="234"/>
        <v>0</v>
      </c>
      <c r="O601" s="9">
        <f t="shared" si="235"/>
        <v>0</v>
      </c>
      <c r="P601" s="4">
        <f t="shared" si="239"/>
        <v>0</v>
      </c>
      <c r="Q601" s="11">
        <f t="shared" si="240"/>
        <v>0</v>
      </c>
      <c r="R601" s="10">
        <f t="shared" si="238"/>
        <v>0</v>
      </c>
    </row>
    <row r="602" spans="1:18">
      <c r="A602" s="61">
        <v>4</v>
      </c>
      <c r="B602" s="61"/>
      <c r="C602" s="12"/>
      <c r="D602" s="61"/>
      <c r="E602" s="61"/>
      <c r="F602" s="61"/>
      <c r="G602" s="61"/>
      <c r="H602" s="61"/>
      <c r="I602" s="61"/>
      <c r="J602" s="61"/>
      <c r="K602" s="61"/>
      <c r="L602" s="61"/>
      <c r="M602" s="61"/>
      <c r="N602" s="3">
        <f t="shared" si="234"/>
        <v>0</v>
      </c>
      <c r="O602" s="9">
        <f t="shared" si="235"/>
        <v>0</v>
      </c>
      <c r="P602" s="4">
        <f t="shared" si="239"/>
        <v>0</v>
      </c>
      <c r="Q602" s="11">
        <f t="shared" si="240"/>
        <v>0</v>
      </c>
      <c r="R602" s="10">
        <f t="shared" si="238"/>
        <v>0</v>
      </c>
    </row>
    <row r="603" spans="1:18">
      <c r="A603" s="61">
        <v>5</v>
      </c>
      <c r="B603" s="61"/>
      <c r="C603" s="12"/>
      <c r="D603" s="61"/>
      <c r="E603" s="61"/>
      <c r="F603" s="61"/>
      <c r="G603" s="61"/>
      <c r="H603" s="61"/>
      <c r="I603" s="61"/>
      <c r="J603" s="61"/>
      <c r="K603" s="61"/>
      <c r="L603" s="61"/>
      <c r="M603" s="61"/>
      <c r="N603" s="3">
        <f t="shared" si="234"/>
        <v>0</v>
      </c>
      <c r="O603" s="9">
        <f t="shared" si="235"/>
        <v>0</v>
      </c>
      <c r="P603" s="4">
        <f t="shared" si="239"/>
        <v>0</v>
      </c>
      <c r="Q603" s="11">
        <f t="shared" si="240"/>
        <v>0</v>
      </c>
      <c r="R603" s="10">
        <f t="shared" si="238"/>
        <v>0</v>
      </c>
    </row>
    <row r="604" spans="1:18">
      <c r="A604" s="61">
        <v>6</v>
      </c>
      <c r="B604" s="61"/>
      <c r="C604" s="12"/>
      <c r="D604" s="61"/>
      <c r="E604" s="61"/>
      <c r="F604" s="61"/>
      <c r="G604" s="61"/>
      <c r="H604" s="61"/>
      <c r="I604" s="61"/>
      <c r="J604" s="61"/>
      <c r="K604" s="61"/>
      <c r="L604" s="61"/>
      <c r="M604" s="61"/>
      <c r="N604" s="3">
        <f t="shared" si="234"/>
        <v>0</v>
      </c>
      <c r="O604" s="9">
        <f t="shared" si="235"/>
        <v>0</v>
      </c>
      <c r="P604" s="4">
        <f t="shared" si="239"/>
        <v>0</v>
      </c>
      <c r="Q604" s="11">
        <f t="shared" si="240"/>
        <v>0</v>
      </c>
      <c r="R604" s="10">
        <f t="shared" si="238"/>
        <v>0</v>
      </c>
    </row>
    <row r="605" spans="1:18">
      <c r="A605" s="61">
        <v>7</v>
      </c>
      <c r="B605" s="61"/>
      <c r="C605" s="12"/>
      <c r="D605" s="61"/>
      <c r="E605" s="61"/>
      <c r="F605" s="61"/>
      <c r="G605" s="61"/>
      <c r="H605" s="61"/>
      <c r="I605" s="61"/>
      <c r="J605" s="61"/>
      <c r="K605" s="61"/>
      <c r="L605" s="61"/>
      <c r="M605" s="61"/>
      <c r="N605" s="3">
        <f t="shared" si="234"/>
        <v>0</v>
      </c>
      <c r="O605" s="9">
        <f t="shared" si="235"/>
        <v>0</v>
      </c>
      <c r="P605" s="4">
        <f t="shared" si="239"/>
        <v>0</v>
      </c>
      <c r="Q605" s="11">
        <f t="shared" si="240"/>
        <v>0</v>
      </c>
      <c r="R605" s="10">
        <f t="shared" si="238"/>
        <v>0</v>
      </c>
    </row>
    <row r="606" spans="1:18">
      <c r="A606" s="61">
        <v>8</v>
      </c>
      <c r="B606" s="61"/>
      <c r="C606" s="12"/>
      <c r="D606" s="61"/>
      <c r="E606" s="61"/>
      <c r="F606" s="61"/>
      <c r="G606" s="61"/>
      <c r="H606" s="61"/>
      <c r="I606" s="61"/>
      <c r="J606" s="61"/>
      <c r="K606" s="61"/>
      <c r="L606" s="61"/>
      <c r="M606" s="61"/>
      <c r="N606" s="3">
        <f t="shared" si="234"/>
        <v>0</v>
      </c>
      <c r="O606" s="9">
        <f t="shared" si="235"/>
        <v>0</v>
      </c>
      <c r="P606" s="4">
        <f t="shared" si="239"/>
        <v>0</v>
      </c>
      <c r="Q606" s="11">
        <f t="shared" si="240"/>
        <v>0</v>
      </c>
      <c r="R606" s="10">
        <f t="shared" si="238"/>
        <v>0</v>
      </c>
    </row>
    <row r="607" spans="1:18">
      <c r="A607" s="61">
        <v>9</v>
      </c>
      <c r="B607" s="61"/>
      <c r="C607" s="12"/>
      <c r="D607" s="61"/>
      <c r="E607" s="61"/>
      <c r="F607" s="61"/>
      <c r="G607" s="61"/>
      <c r="H607" s="61"/>
      <c r="I607" s="61"/>
      <c r="J607" s="61"/>
      <c r="K607" s="61"/>
      <c r="L607" s="61"/>
      <c r="M607" s="61"/>
      <c r="N607" s="3">
        <f t="shared" si="234"/>
        <v>0</v>
      </c>
      <c r="O607" s="9">
        <f t="shared" si="235"/>
        <v>0</v>
      </c>
      <c r="P607" s="4">
        <f t="shared" si="239"/>
        <v>0</v>
      </c>
      <c r="Q607" s="11">
        <f t="shared" si="240"/>
        <v>0</v>
      </c>
      <c r="R607" s="10">
        <f t="shared" si="238"/>
        <v>0</v>
      </c>
    </row>
    <row r="608" spans="1:18">
      <c r="A608" s="61">
        <v>10</v>
      </c>
      <c r="B608" s="61"/>
      <c r="C608" s="12"/>
      <c r="D608" s="61"/>
      <c r="E608" s="61"/>
      <c r="F608" s="61"/>
      <c r="G608" s="61"/>
      <c r="H608" s="61"/>
      <c r="I608" s="61"/>
      <c r="J608" s="61"/>
      <c r="K608" s="61"/>
      <c r="L608" s="61"/>
      <c r="M608" s="61"/>
      <c r="N608" s="3">
        <f>(IF(F608="OŽ",IF(L608=1,550.8,IF(L608=2,426.38,IF(L608=3,342.14,IF(L608=4,181.44,IF(L608=5,168.48,IF(L608=6,155.52,IF(L608=7,148.5,IF(L608=8,144,0))))))))+IF(L608&lt;=8,0,IF(L608&lt;=16,137.7,IF(L608&lt;=24,108,IF(L608&lt;=32,80.1,IF(L608&lt;=36,52.2,0)))))-IF(L608&lt;=8,0,IF(L608&lt;=16,(L608-9)*2.754,IF(L608&lt;=24,(L608-17)* 2.754,IF(L608&lt;=32,(L608-25)* 2.754,IF(L608&lt;=36,(L608-33)*2.754,0))))),0)+IF(F608="PČ",IF(L608=1,449,IF(L608=2,314.6,IF(L608=3,238,IF(L608=4,172,IF(L608=5,159,IF(L608=6,145,IF(L608=7,132,IF(L608=8,119,0))))))))+IF(L608&lt;=8,0,IF(L608&lt;=16,88,IF(L608&lt;=24,55,IF(L608&lt;=32,22,0))))-IF(L608&lt;=8,0,IF(L608&lt;=16,(L608-9)*2.245,IF(L608&lt;=24,(L608-17)*2.245,IF(L608&lt;=32,(L608-25)*2.245,0)))),0)+IF(F608="PČneol",IF(L608=1,85,IF(L608=2,64.61,IF(L608=3,50.76,IF(L608=4,16.25,IF(L608=5,15,IF(L608=6,13.75,IF(L608=7,12.5,IF(L608=8,11.25,0))))))))+IF(L608&lt;=8,0,IF(L608&lt;=16,9,0))-IF(L608&lt;=8,0,IF(L608&lt;=16,(L608-9)*0.425,0)),0)+IF(F608="PŽ",IF(L608=1,85,IF(L608=2,59.5,IF(L608=3,45,IF(L608=4,32.5,IF(L608=5,30,IF(L608=6,27.5,IF(L608=7,25,IF(L608=8,22.5,0))))))))+IF(L608&lt;=8,0,IF(L608&lt;=16,19,IF(L608&lt;=24,13,IF(L608&lt;=32,8,0))))-IF(L608&lt;=8,0,IF(L608&lt;=16,(L608-9)*0.425,IF(L608&lt;=24,(L608-17)*0.425,IF(L608&lt;=32,(L608-25)*0.425,0)))),0)+IF(F608="EČ",IF(L608=1,204,IF(L608=2,156.24,IF(L608=3,123.84,IF(L608=4,72,IF(L608=5,66,IF(L608=6,60,IF(L608=7,54,IF(L608=8,48,0))))))))+IF(L608&lt;=8,0,IF(L608&lt;=16,40,IF(L608&lt;=24,25,0)))-IF(L608&lt;=8,0,IF(L608&lt;=16,(L608-9)*1.02,IF(L608&lt;=24,(L608-17)*1.02,0))),0)+IF(F608="EČneol",IF(L608=1,68,IF(L608=2,51.69,IF(L608=3,40.61,IF(L608=4,13,IF(L608=5,12,IF(L608=6,11,IF(L608=7,10,IF(L608=8,9,0)))))))))+IF(F608="EŽ",IF(L608=1,68,IF(L608=2,47.6,IF(L608=3,36,IF(L608=4,18,IF(L608=5,16.5,IF(L608=6,15,IF(L608=7,13.5,IF(L608=8,12,0))))))))+IF(L608&lt;=8,0,IF(L608&lt;=16,10,IF(L608&lt;=24,6,0)))-IF(L608&lt;=8,0,IF(L608&lt;=16,(L608-9)*0.34,IF(L608&lt;=24,(L608-17)*0.34,0))),0)+IF(F608="PT",IF(L608=1,68,IF(L608=2,52.08,IF(L608=3,41.28,IF(L608=4,24,IF(L608=5,22,IF(L608=6,20,IF(L608=7,18,IF(L608=8,16,0))))))))+IF(L608&lt;=8,0,IF(L608&lt;=16,13,IF(L608&lt;=24,9,IF(L608&lt;=32,4,0))))-IF(L608&lt;=8,0,IF(L608&lt;=16,(L608-9)*0.34,IF(L608&lt;=24,(L608-17)*0.34,IF(L608&lt;=32,(L608-25)*0.34,0)))),0)+IF(F608="JOŽ",IF(L608=1,85,IF(L608=2,59.5,IF(L608=3,45,IF(L608=4,32.5,IF(L608=5,30,IF(L608=6,27.5,IF(L608=7,25,IF(L608=8,22.5,0))))))))+IF(L608&lt;=8,0,IF(L608&lt;=16,19,IF(L608&lt;=24,13,0)))-IF(L608&lt;=8,0,IF(L608&lt;=16,(L608-9)*0.425,IF(L608&lt;=24,(L608-17)*0.425,0))),0)+IF(F608="JPČ",IF(L608=1,68,IF(L608=2,47.6,IF(L608=3,36,IF(L608=4,26,IF(L608=5,24,IF(L608=6,22,IF(L608=7,20,IF(L608=8,18,0))))))))+IF(L608&lt;=8,0,IF(L608&lt;=16,13,IF(L608&lt;=24,9,0)))-IF(L608&lt;=8,0,IF(L608&lt;=16,(L608-9)*0.34,IF(L608&lt;=24,(L608-17)*0.34,0))),0)+IF(F608="JEČ",IF(L608=1,34,IF(L608=2,26.04,IF(L608=3,20.6,IF(L608=4,12,IF(L608=5,11,IF(L608=6,10,IF(L608=7,9,IF(L608=8,8,0))))))))+IF(L608&lt;=8,0,IF(L608&lt;=16,6,0))-IF(L608&lt;=8,0,IF(L608&lt;=16,(L608-9)*0.17,0)),0)+IF(F608="JEOF",IF(L608=1,34,IF(L608=2,26.04,IF(L608=3,20.6,IF(L608=4,12,IF(L608=5,11,IF(L608=6,10,IF(L608=7,9,IF(L608=8,8,0))))))))+IF(L608&lt;=8,0,IF(L608&lt;=16,6,0))-IF(L608&lt;=8,0,IF(L608&lt;=16,(L608-9)*0.17,0)),0)+IF(F608="JnPČ",IF(L608=1,51,IF(L608=2,35.7,IF(L608=3,27,IF(L608=4,19.5,IF(L608=5,18,IF(L608=6,16.5,IF(L608=7,15,IF(L608=8,13.5,0))))))))+IF(L608&lt;=8,0,IF(L608&lt;=16,10,0))-IF(L608&lt;=8,0,IF(L608&lt;=16,(L608-9)*0.255,0)),0)+IF(F608="JnEČ",IF(L608=1,25.5,IF(L608=2,19.53,IF(L608=3,15.48,IF(L608=4,9,IF(L608=5,8.25,IF(L608=6,7.5,IF(L608=7,6.75,IF(L608=8,6,0))))))))+IF(L608&lt;=8,0,IF(L608&lt;=16,5,0))-IF(L608&lt;=8,0,IF(L608&lt;=16,(L608-9)*0.1275,0)),0)+IF(F608="JčPČ",IF(L608=1,21.25,IF(L608=2,14.5,IF(L608=3,11.5,IF(L608=4,7,IF(L608=5,6.5,IF(L608=6,6,IF(L608=7,5.5,IF(L608=8,5,0))))))))+IF(L608&lt;=8,0,IF(L608&lt;=16,4,0))-IF(L608&lt;=8,0,IF(L608&lt;=16,(L608-9)*0.10625,0)),0)+IF(F608="JčEČ",IF(L608=1,17,IF(L608=2,13.02,IF(L608=3,10.32,IF(L608=4,6,IF(L608=5,5.5,IF(L608=6,5,IF(L608=7,4.5,IF(L608=8,4,0))))))))+IF(L608&lt;=8,0,IF(L608&lt;=16,3,0))-IF(L608&lt;=8,0,IF(L608&lt;=16,(L608-9)*0.085,0)),0)+IF(F608="NEAK",IF(L608=1,11.48,IF(L608=2,8.79,IF(L608=3,6.97,IF(L608=4,4.05,IF(L608=5,3.71,IF(L608=6,3.38,IF(L608=7,3.04,IF(L608=8,2.7,0))))))))+IF(L608&lt;=8,0,IF(L608&lt;=16,2,IF(L608&lt;=24,1.3,0)))-IF(L608&lt;=8,0,IF(L608&lt;=16,(L608-9)*0.0574,IF(L608&lt;=24,(L608-17)*0.0574,0))),0))*IF(L608&lt;0,1,IF(OR(F608="PČ",F608="PŽ",F608="PT"),IF(J608&lt;32,J608/32,1),1))* IF(L608&lt;0,1,IF(OR(F608="EČ",F608="EŽ",F608="JOŽ",F608="JPČ",F608="NEAK"),IF(J608&lt;24,J608/24,1),1))*IF(L608&lt;0,1,IF(OR(F608="PČneol",F608="JEČ",F608="JEOF",F608="JnPČ",F608="JnEČ",F608="JčPČ",F608="JčEČ"),IF(J608&lt;16,J608/16,1),1))*IF(L608&lt;0,1,IF(F608="EČneol",IF(J608&lt;8,J608/8,1),1))</f>
        <v>0</v>
      </c>
      <c r="O608" s="9">
        <f>IF(F608="OŽ",N608,IF(H608="Ne",IF(J608*0.3&lt;J608-L608,N608,0),IF(J608*0.1&lt;J608-L608,N608,0)))</f>
        <v>0</v>
      </c>
      <c r="P608" s="4">
        <f t="shared" si="239"/>
        <v>0</v>
      </c>
      <c r="Q608" s="11">
        <f t="shared" si="240"/>
        <v>0</v>
      </c>
      <c r="R608" s="10">
        <f>IF(Q608&lt;=30,O608+P608,O608+O608*0.3)*IF(G608=1,0.4,IF(G608=2,0.75,IF(G608="1 (kas 4 m. 1 k. nerengiamos)",0.52,1)))*IF(D608="olimpinė",1,IF(M608="Ne",0.5,1))*IF(OR(A$5="Lietuvos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federacija"),IF(OR(J608&lt;8,K608&lt;16),0,1),1)*E608*IF(I608&lt;=1,1,1/I608)*IF(OR(A$5="Lietuvos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9" spans="1:18">
      <c r="A609" s="64" t="s">
        <v>34</v>
      </c>
      <c r="B609" s="65"/>
      <c r="C609" s="65"/>
      <c r="D609" s="65"/>
      <c r="E609" s="65"/>
      <c r="F609" s="65"/>
      <c r="G609" s="65"/>
      <c r="H609" s="65"/>
      <c r="I609" s="65"/>
      <c r="J609" s="65"/>
      <c r="K609" s="65"/>
      <c r="L609" s="65"/>
      <c r="M609" s="65"/>
      <c r="N609" s="65"/>
      <c r="O609" s="65"/>
      <c r="P609" s="65"/>
      <c r="Q609" s="66"/>
      <c r="R609" s="10">
        <f>SUM(R599:R608)</f>
        <v>0</v>
      </c>
    </row>
    <row r="610" spans="1:18" ht="15.75">
      <c r="A610" s="24" t="s">
        <v>67</v>
      </c>
      <c r="B610" s="24"/>
      <c r="C610" s="15"/>
      <c r="D610" s="15"/>
      <c r="E610" s="15"/>
      <c r="F610" s="15"/>
      <c r="G610" s="15"/>
      <c r="H610" s="15"/>
      <c r="I610" s="15"/>
      <c r="J610" s="15"/>
      <c r="K610" s="15"/>
      <c r="L610" s="15"/>
      <c r="M610" s="15"/>
      <c r="N610" s="15"/>
      <c r="O610" s="15"/>
      <c r="P610" s="15"/>
      <c r="Q610" s="15"/>
      <c r="R610" s="16"/>
    </row>
    <row r="611" spans="1:18">
      <c r="A611" s="49" t="s">
        <v>41</v>
      </c>
      <c r="B611" s="49"/>
      <c r="C611" s="49"/>
      <c r="D611" s="49"/>
      <c r="E611" s="49"/>
      <c r="F611" s="49"/>
      <c r="G611" s="49"/>
      <c r="H611" s="49"/>
      <c r="I611" s="49"/>
      <c r="J611" s="15"/>
      <c r="K611" s="15"/>
      <c r="L611" s="15"/>
      <c r="M611" s="15"/>
      <c r="N611" s="15"/>
      <c r="O611" s="15"/>
      <c r="P611" s="15"/>
      <c r="Q611" s="15"/>
      <c r="R611" s="16"/>
    </row>
    <row r="612" spans="1:18">
      <c r="A612" s="49"/>
      <c r="B612" s="49"/>
      <c r="C612" s="49"/>
      <c r="D612" s="49"/>
      <c r="E612" s="49"/>
      <c r="F612" s="49"/>
      <c r="G612" s="49"/>
      <c r="H612" s="49"/>
      <c r="I612" s="49"/>
      <c r="J612" s="15"/>
      <c r="K612" s="15"/>
      <c r="L612" s="15"/>
      <c r="M612" s="15"/>
      <c r="N612" s="15"/>
      <c r="O612" s="15"/>
      <c r="P612" s="15"/>
      <c r="Q612" s="15"/>
      <c r="R612" s="16"/>
    </row>
    <row r="613" spans="1:18">
      <c r="A613" s="71" t="s">
        <v>68</v>
      </c>
      <c r="B613" s="72"/>
      <c r="C613" s="72"/>
      <c r="D613" s="72"/>
      <c r="E613" s="72"/>
      <c r="F613" s="72"/>
      <c r="G613" s="72"/>
      <c r="H613" s="72"/>
      <c r="I613" s="72"/>
      <c r="J613" s="72"/>
      <c r="K613" s="72"/>
      <c r="L613" s="72"/>
      <c r="M613" s="72"/>
      <c r="N613" s="72"/>
      <c r="O613" s="72"/>
      <c r="P613" s="72"/>
      <c r="Q613" s="73"/>
      <c r="R613" s="95">
        <f>SUM(R29+R47+R66+R83+R100+R117+R134+R151+R168+R185+R202+R219+R236+R253+R270+R286+R303+R320+R337+R354+R371+R388+R405+R422+R439+R456+R473+R490+R507+R524+R541+R558+R575+R592+R609)</f>
        <v>1851.1552800000002</v>
      </c>
    </row>
    <row r="614" spans="1:18">
      <c r="A614" s="74"/>
      <c r="B614" s="75"/>
      <c r="C614" s="75"/>
      <c r="D614" s="75"/>
      <c r="E614" s="75"/>
      <c r="F614" s="75"/>
      <c r="G614" s="75"/>
      <c r="H614" s="75"/>
      <c r="I614" s="75"/>
      <c r="J614" s="75"/>
      <c r="K614" s="75"/>
      <c r="L614" s="75"/>
      <c r="M614" s="75"/>
      <c r="N614" s="75"/>
      <c r="O614" s="75"/>
      <c r="P614" s="75"/>
      <c r="Q614" s="76"/>
      <c r="R614" s="96"/>
    </row>
    <row r="615" spans="1:18">
      <c r="A615" s="5"/>
      <c r="B615" s="5"/>
      <c r="C615" s="5"/>
      <c r="D615" s="5"/>
      <c r="E615" s="5"/>
      <c r="F615" s="5"/>
      <c r="G615" s="5"/>
      <c r="H615" s="5"/>
      <c r="I615" s="5"/>
      <c r="J615" s="5"/>
      <c r="K615" s="5"/>
      <c r="L615" s="5"/>
      <c r="M615" s="5"/>
      <c r="N615" s="6"/>
      <c r="O615" s="6"/>
      <c r="P615" s="6"/>
      <c r="Q615" s="6"/>
      <c r="R615" s="7"/>
    </row>
    <row r="616" spans="1:18" ht="15.75">
      <c r="A616" s="80" t="s">
        <v>69</v>
      </c>
      <c r="B616" s="80"/>
      <c r="C616" s="80"/>
      <c r="D616" s="80"/>
      <c r="E616" s="80"/>
      <c r="F616" s="8"/>
      <c r="G616" s="8"/>
      <c r="H616" s="8"/>
      <c r="J616" s="8"/>
      <c r="L616" s="8"/>
      <c r="M616" s="8"/>
      <c r="R616" s="8"/>
    </row>
    <row r="617" spans="1:18" ht="15.75">
      <c r="A617" s="58"/>
      <c r="B617" s="58"/>
      <c r="C617" s="58"/>
      <c r="D617" s="58"/>
      <c r="E617" s="58"/>
      <c r="F617" s="8"/>
      <c r="G617" s="8"/>
      <c r="H617" s="8"/>
      <c r="J617" s="8"/>
      <c r="L617" s="8"/>
      <c r="M617" s="8"/>
      <c r="R617" s="8"/>
    </row>
    <row r="618" spans="1:18" ht="15.75">
      <c r="A618" s="58"/>
      <c r="B618" s="58"/>
      <c r="C618" s="58"/>
      <c r="D618" s="58"/>
      <c r="E618" s="58"/>
      <c r="F618" s="8"/>
      <c r="G618" s="8"/>
      <c r="H618" s="8"/>
      <c r="J618" s="8"/>
      <c r="L618" s="8"/>
      <c r="M618" s="8"/>
      <c r="R618" s="8"/>
    </row>
    <row r="619" spans="1:18" ht="15.75">
      <c r="A619" s="58"/>
      <c r="B619" s="58"/>
      <c r="C619" s="58"/>
      <c r="D619" s="58"/>
      <c r="E619" s="58"/>
      <c r="F619" s="8"/>
      <c r="G619" s="8"/>
      <c r="H619" s="8"/>
      <c r="J619" s="8"/>
      <c r="L619" s="8"/>
      <c r="M619" s="8"/>
      <c r="R619" s="8"/>
    </row>
    <row r="620" spans="1:18" ht="15.75">
      <c r="A620" s="24" t="s">
        <v>70</v>
      </c>
      <c r="B620"/>
      <c r="C620"/>
      <c r="D620"/>
      <c r="E620"/>
      <c r="F620" s="13"/>
      <c r="G620" s="13"/>
      <c r="H620" s="8"/>
      <c r="J620" s="8"/>
      <c r="L620" s="8"/>
      <c r="M620" s="8"/>
      <c r="R620" s="8"/>
    </row>
    <row r="621" spans="1:18">
      <c r="A621"/>
      <c r="B621"/>
      <c r="C621"/>
      <c r="D621"/>
      <c r="E621"/>
      <c r="F621" s="13"/>
      <c r="G621" s="13"/>
      <c r="H621" s="8"/>
      <c r="J621" s="8"/>
      <c r="L621" s="8"/>
      <c r="M621" s="8"/>
      <c r="R621" s="8"/>
    </row>
    <row r="622" spans="1:18" ht="15.75">
      <c r="A622" s="24" t="s">
        <v>71</v>
      </c>
      <c r="B622"/>
      <c r="C622"/>
      <c r="D622"/>
      <c r="E622"/>
      <c r="F622" s="13"/>
      <c r="G622" s="13"/>
      <c r="H622" s="8"/>
      <c r="J622" s="8"/>
      <c r="L622" s="8"/>
      <c r="M622" s="8"/>
      <c r="R622" s="8"/>
    </row>
    <row r="623" spans="1:18" ht="15.75">
      <c r="A623" s="25" t="s">
        <v>72</v>
      </c>
      <c r="B623"/>
      <c r="C623"/>
      <c r="D623"/>
      <c r="E623"/>
      <c r="F623" s="13"/>
      <c r="G623" s="13"/>
      <c r="H623" s="8"/>
      <c r="J623" s="8"/>
      <c r="L623" s="8"/>
      <c r="M623" s="8"/>
      <c r="R623" s="8"/>
    </row>
    <row r="624" spans="1:18">
      <c r="A624" s="25" t="s">
        <v>73</v>
      </c>
      <c r="B624"/>
      <c r="C624"/>
      <c r="D624"/>
      <c r="E624"/>
      <c r="F624" s="13"/>
      <c r="G624" s="13"/>
      <c r="H624" s="8"/>
      <c r="J624" s="8"/>
      <c r="L624" s="8"/>
      <c r="M624" s="8"/>
      <c r="R624" s="8"/>
    </row>
    <row r="625" spans="1:18">
      <c r="A625" s="8"/>
      <c r="B625" s="8"/>
      <c r="C625" s="8"/>
      <c r="D625" s="8"/>
      <c r="E625" s="8"/>
      <c r="F625" s="8"/>
      <c r="G625" s="8"/>
      <c r="H625" s="8"/>
      <c r="J625" s="8"/>
      <c r="L625" s="8"/>
      <c r="M625" s="8"/>
      <c r="R625" s="8"/>
    </row>
  </sheetData>
  <mergeCells count="165">
    <mergeCell ref="A83:Q83"/>
    <mergeCell ref="A88:P88"/>
    <mergeCell ref="A89:C89"/>
    <mergeCell ref="A36:P36"/>
    <mergeCell ref="A47:Q47"/>
    <mergeCell ref="A53:P53"/>
    <mergeCell ref="A55:P55"/>
    <mergeCell ref="A66:Q66"/>
    <mergeCell ref="A35:C35"/>
    <mergeCell ref="A54:C54"/>
    <mergeCell ref="A71:C71"/>
    <mergeCell ref="A72:P72"/>
    <mergeCell ref="A5:Q5"/>
    <mergeCell ref="N14:N15"/>
    <mergeCell ref="O14:O15"/>
    <mergeCell ref="F13:O13"/>
    <mergeCell ref="A6:Q6"/>
    <mergeCell ref="F14:F15"/>
    <mergeCell ref="J14:J15"/>
    <mergeCell ref="L14:L15"/>
    <mergeCell ref="P13:P15"/>
    <mergeCell ref="C13:C15"/>
    <mergeCell ref="I14:I15"/>
    <mergeCell ref="K14:K15"/>
    <mergeCell ref="A100:Q100"/>
    <mergeCell ref="A104:P104"/>
    <mergeCell ref="A105:C105"/>
    <mergeCell ref="A106:P106"/>
    <mergeCell ref="A117:Q117"/>
    <mergeCell ref="A616:E616"/>
    <mergeCell ref="B7:H7"/>
    <mergeCell ref="B8:D8"/>
    <mergeCell ref="A11:R11"/>
    <mergeCell ref="A18:C18"/>
    <mergeCell ref="R13:R15"/>
    <mergeCell ref="A13:A15"/>
    <mergeCell ref="B13:B15"/>
    <mergeCell ref="D13:D15"/>
    <mergeCell ref="G14:G15"/>
    <mergeCell ref="E13:E15"/>
    <mergeCell ref="M14:M15"/>
    <mergeCell ref="H14:H15"/>
    <mergeCell ref="Q13:Q15"/>
    <mergeCell ref="R613:R614"/>
    <mergeCell ref="A70:P70"/>
    <mergeCell ref="A29:Q29"/>
    <mergeCell ref="A17:P17"/>
    <mergeCell ref="A34:P34"/>
    <mergeCell ref="A139:C139"/>
    <mergeCell ref="A140:P140"/>
    <mergeCell ref="A151:Q151"/>
    <mergeCell ref="A155:P155"/>
    <mergeCell ref="A156:C156"/>
    <mergeCell ref="A121:P121"/>
    <mergeCell ref="A122:C122"/>
    <mergeCell ref="A123:P123"/>
    <mergeCell ref="A134:Q134"/>
    <mergeCell ref="A138:P138"/>
    <mergeCell ref="A185:Q185"/>
    <mergeCell ref="A189:P189"/>
    <mergeCell ref="A190:C190"/>
    <mergeCell ref="A191:P191"/>
    <mergeCell ref="A202:Q202"/>
    <mergeCell ref="A157:P157"/>
    <mergeCell ref="A168:Q168"/>
    <mergeCell ref="A172:P172"/>
    <mergeCell ref="A173:C173"/>
    <mergeCell ref="A174:P174"/>
    <mergeCell ref="A224:C224"/>
    <mergeCell ref="A225:P225"/>
    <mergeCell ref="A236:Q236"/>
    <mergeCell ref="A240:P240"/>
    <mergeCell ref="A241:C241"/>
    <mergeCell ref="A206:P206"/>
    <mergeCell ref="A207:C207"/>
    <mergeCell ref="A208:P208"/>
    <mergeCell ref="A219:Q219"/>
    <mergeCell ref="A223:P223"/>
    <mergeCell ref="A270:Q270"/>
    <mergeCell ref="A273:P273"/>
    <mergeCell ref="A274:C274"/>
    <mergeCell ref="A275:P275"/>
    <mergeCell ref="A286:Q286"/>
    <mergeCell ref="A242:P242"/>
    <mergeCell ref="A253:Q253"/>
    <mergeCell ref="A257:P257"/>
    <mergeCell ref="A258:C258"/>
    <mergeCell ref="A259:P259"/>
    <mergeCell ref="A613:Q614"/>
    <mergeCell ref="A290:P290"/>
    <mergeCell ref="A291:C291"/>
    <mergeCell ref="A292:P292"/>
    <mergeCell ref="A303:Q303"/>
    <mergeCell ref="A307:P307"/>
    <mergeCell ref="A308:C308"/>
    <mergeCell ref="A309:P309"/>
    <mergeCell ref="A320:Q320"/>
    <mergeCell ref="A324:P324"/>
    <mergeCell ref="A325:C325"/>
    <mergeCell ref="A326:P326"/>
    <mergeCell ref="A337:Q337"/>
    <mergeCell ref="A341:P341"/>
    <mergeCell ref="A342:C342"/>
    <mergeCell ref="A343:P343"/>
    <mergeCell ref="A375:P375"/>
    <mergeCell ref="A376:C376"/>
    <mergeCell ref="A377:P377"/>
    <mergeCell ref="A388:Q388"/>
    <mergeCell ref="A392:P392"/>
    <mergeCell ref="A354:Q354"/>
    <mergeCell ref="A358:P358"/>
    <mergeCell ref="A359:C359"/>
    <mergeCell ref="A360:P360"/>
    <mergeCell ref="A371:Q371"/>
    <mergeCell ref="A411:P411"/>
    <mergeCell ref="A422:Q422"/>
    <mergeCell ref="A426:P426"/>
    <mergeCell ref="A427:C427"/>
    <mergeCell ref="A428:P428"/>
    <mergeCell ref="A393:C393"/>
    <mergeCell ref="A394:P394"/>
    <mergeCell ref="A405:Q405"/>
    <mergeCell ref="A409:P409"/>
    <mergeCell ref="A410:C410"/>
    <mergeCell ref="A460:P460"/>
    <mergeCell ref="A461:C461"/>
    <mergeCell ref="A462:P462"/>
    <mergeCell ref="A473:Q473"/>
    <mergeCell ref="A477:P477"/>
    <mergeCell ref="A439:Q439"/>
    <mergeCell ref="A443:P443"/>
    <mergeCell ref="A444:C444"/>
    <mergeCell ref="A445:P445"/>
    <mergeCell ref="A456:Q456"/>
    <mergeCell ref="A496:P496"/>
    <mergeCell ref="A507:Q507"/>
    <mergeCell ref="A511:P511"/>
    <mergeCell ref="A512:C512"/>
    <mergeCell ref="A513:P513"/>
    <mergeCell ref="A478:C478"/>
    <mergeCell ref="A479:P479"/>
    <mergeCell ref="A490:Q490"/>
    <mergeCell ref="A494:P494"/>
    <mergeCell ref="A495:C495"/>
    <mergeCell ref="A545:P545"/>
    <mergeCell ref="A546:C546"/>
    <mergeCell ref="A547:P547"/>
    <mergeCell ref="A558:Q558"/>
    <mergeCell ref="A562:P562"/>
    <mergeCell ref="A524:Q524"/>
    <mergeCell ref="A528:P528"/>
    <mergeCell ref="A529:C529"/>
    <mergeCell ref="A530:P530"/>
    <mergeCell ref="A541:Q541"/>
    <mergeCell ref="A609:Q609"/>
    <mergeCell ref="A581:P581"/>
    <mergeCell ref="A592:Q592"/>
    <mergeCell ref="A596:P596"/>
    <mergeCell ref="A597:C597"/>
    <mergeCell ref="A598:P598"/>
    <mergeCell ref="A563:C563"/>
    <mergeCell ref="A564:P564"/>
    <mergeCell ref="A575:Q575"/>
    <mergeCell ref="A579:P579"/>
    <mergeCell ref="A580:C580"/>
  </mergeCells>
  <phoneticPr fontId="0" type="noConversion"/>
  <dataValidations count="4">
    <dataValidation type="list" allowBlank="1" showInputMessage="1" showErrorMessage="1" sqref="D56:D65 D37:D46 D19:D28 D73:D82 D90:D99 D107:D116 D124:D133 D141:D150 D158:D167 D175:D184 D192:D201 D209:D218 D226:D235 D243:D252 D260:D269 D276:D285 D293:D302 D310:D319 D327:D336 D344:D353 D361:D370 D378:D387 D395:D404 D412:D421 D429:D438 D446:D455 D463:D472 D480:D489 D497:D506 D514:D523 D531:D540 D548:D557 D565:D574 D582:D591 D599:D608">
      <formula1>"olimpinė,neolimpinė"</formula1>
    </dataValidation>
    <dataValidation type="list" allowBlank="1" showInputMessage="1" showErrorMessage="1" sqref="M56:M65 M37:M46 H37:H46 H56:H65 M19:M28 H19:H28 M73:M82 H73:H82 M90:M99 H90:H99 M107:M116 H107:H116 M124:M133 H124:H133 M141:M150 H141:H150 M158:M167 H158:H167 M175:M184 H175:H184 M192:M201 H192:H201 M209:M218 H209:H218 M226:M235 H226:H235 M243:M252 H243:H252 M260:M269 H260:H269 M276:M285 H276:H285 M293:M302 H293:H302 M310:M319 H310:H319 M327:M336 H327:H336 M344:M353 H344:H353 M361:M370 H361:H370 M378:M387 H378:H387 M395:M404 H395:H404 M412:M421 H412:H421 M429:M438 H429:H438 M446:M455 H446:H455 M463:M472 H463:H472 M480:M489 H480:H489 M497:M506 H497:H506 M514:M523 H514:H523 M531:M540 H531:H540 M548:M557 H548:H557 M565:M574 H565:H574 M582:M591 H582:H591 M599:M608 H599:H608">
      <formula1>"Taip,Ne"</formula1>
    </dataValidation>
    <dataValidation type="list" allowBlank="1" showInputMessage="1" showErrorMessage="1" sqref="F19:F28 F37:F46 F56:F65 F73:F82 F90:F99 F107:F116 F124:F133 F141:F150 F158:F167 F175:F184 F192:F201 F209:F218 F226:F235 F243:F252 F260:F269 F276:F285 F293:F302 F310:F319 F327:F336 F344:F353 F361:F370 F378:F387 F395:F404 F412:F421 F429:F438 F446:F455 F463:F472 F480:F489 F497:F506 F514:F523 F531:F540 F548:F557 F565:F574 F582:F591 F599:F608">
      <formula1>"OŽ,PČ,PČneol,EČ,EČneol,JOŽ,JPČ,JEČ,JnPČ,JnEČ,NEAK"</formula1>
    </dataValidation>
    <dataValidation type="list" allowBlank="1" showInputMessage="1" showErrorMessage="1" sqref="G19:G28 G37:G46 G56:G65 G73:G82 G90:G99 G107:G116 G124:G133 G141:G150 G158:G167 G175:G184 G192:G201 G209:G218 G226:G235 G243:G252 G260:G269 G276:G285 G293:G302 G310:G319 G327:G336 G344:G353 G361:G370 G378:G387 G395:G404 G412:G421 G429:G438 G446:G455 G463:G472 G480:G489 G497:G506 G514:G523 G531:G540 G548:G557 G565:G574 G582:G591 G599:G608">
      <formula1>"1,1 (kas 4 m. 1 k. nerengiamos),2,4 arba 5"</formula1>
    </dataValidation>
  </dataValidations>
  <hyperlinks>
    <hyperlink ref="A32" r:id="rId1" location="iihf-documents-pdf , Nuoroda į varžybų sistemą: http://www.iihf.com/iihf-home/history/past-tournaments/iihf-championships-2017/"/>
    <hyperlink ref="B7:H7" r:id="rId2" display="Savickio 4, Vilnius, +37069836225; g.secretary@hockey.lt"/>
  </hyperlinks>
  <pageMargins left="0.39" right="0.38" top="0.47244094488188981" bottom="0.39370078740157483" header="0.31496062992125984" footer="0.31496062992125984"/>
  <pageSetup paperSize="9" scale="55" orientation="landscape"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74</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75</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76</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77</v>
      </c>
      <c r="AL4" s="51"/>
      <c r="AM4" s="51"/>
      <c r="AN4" s="51"/>
    </row>
    <row r="5" spans="1:41" ht="15.75">
      <c r="A5" s="109" t="s">
        <v>78</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10" t="s">
        <v>8</v>
      </c>
      <c r="B7" s="112" t="s">
        <v>79</v>
      </c>
      <c r="C7" s="115" t="s">
        <v>80</v>
      </c>
      <c r="D7" s="117" t="s">
        <v>81</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30" t="s">
        <v>13</v>
      </c>
      <c r="AO7" s="31"/>
    </row>
    <row r="8" spans="1:41">
      <c r="A8" s="111"/>
      <c r="B8" s="113"/>
      <c r="C8" s="116"/>
      <c r="D8" s="119" t="s">
        <v>82</v>
      </c>
      <c r="E8" s="119" t="s">
        <v>83</v>
      </c>
      <c r="F8" s="119" t="s">
        <v>84</v>
      </c>
      <c r="G8" s="119" t="s">
        <v>85</v>
      </c>
      <c r="H8" s="119" t="s">
        <v>86</v>
      </c>
      <c r="I8" s="119" t="s">
        <v>87</v>
      </c>
      <c r="J8" s="119" t="s">
        <v>88</v>
      </c>
      <c r="K8" s="119" t="s">
        <v>89</v>
      </c>
      <c r="L8" s="119" t="s">
        <v>90</v>
      </c>
      <c r="M8" s="119" t="s">
        <v>91</v>
      </c>
      <c r="N8" s="119" t="s">
        <v>92</v>
      </c>
      <c r="O8" s="119" t="s">
        <v>93</v>
      </c>
      <c r="P8" s="119" t="s">
        <v>94</v>
      </c>
      <c r="Q8" s="119" t="s">
        <v>95</v>
      </c>
      <c r="R8" s="119" t="s">
        <v>96</v>
      </c>
      <c r="S8" s="119" t="s">
        <v>97</v>
      </c>
      <c r="T8" s="119" t="s">
        <v>98</v>
      </c>
      <c r="U8" s="119" t="s">
        <v>99</v>
      </c>
      <c r="V8" s="119" t="s">
        <v>100</v>
      </c>
      <c r="W8" s="119" t="s">
        <v>101</v>
      </c>
      <c r="X8" s="119" t="s">
        <v>102</v>
      </c>
      <c r="Y8" s="119" t="s">
        <v>103</v>
      </c>
      <c r="Z8" s="119" t="s">
        <v>104</v>
      </c>
      <c r="AA8" s="119" t="s">
        <v>105</v>
      </c>
      <c r="AB8" s="119" t="s">
        <v>106</v>
      </c>
      <c r="AC8" s="119" t="s">
        <v>107</v>
      </c>
      <c r="AD8" s="119" t="s">
        <v>108</v>
      </c>
      <c r="AE8" s="119" t="s">
        <v>109</v>
      </c>
      <c r="AF8" s="119" t="s">
        <v>110</v>
      </c>
      <c r="AG8" s="119" t="s">
        <v>111</v>
      </c>
      <c r="AH8" s="119" t="s">
        <v>112</v>
      </c>
      <c r="AI8" s="119" t="s">
        <v>113</v>
      </c>
      <c r="AJ8" s="119" t="s">
        <v>114</v>
      </c>
      <c r="AK8" s="119" t="s">
        <v>115</v>
      </c>
      <c r="AL8" s="119" t="s">
        <v>116</v>
      </c>
      <c r="AM8" s="119" t="s">
        <v>117</v>
      </c>
      <c r="AN8" s="120" t="s">
        <v>118</v>
      </c>
    </row>
    <row r="9" spans="1:41">
      <c r="A9" s="111"/>
      <c r="B9" s="114"/>
      <c r="C9" s="116"/>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21"/>
    </row>
    <row r="10" spans="1:41" s="55" customFormat="1">
      <c r="A10" s="52" t="s">
        <v>119</v>
      </c>
      <c r="B10" s="53" t="s">
        <v>120</v>
      </c>
      <c r="C10" s="35" t="s">
        <v>121</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62" t="s">
        <v>122</v>
      </c>
      <c r="B11" s="44" t="s">
        <v>31</v>
      </c>
      <c r="C11" s="35" t="s">
        <v>123</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124</v>
      </c>
      <c r="AK11" s="36" t="s">
        <v>124</v>
      </c>
      <c r="AL11" s="36" t="s">
        <v>124</v>
      </c>
      <c r="AM11" s="36" t="s">
        <v>124</v>
      </c>
      <c r="AN11" s="63">
        <f t="shared" ref="AN11:AN26" si="1">SUM(D11*0.3/100)</f>
        <v>1.347</v>
      </c>
    </row>
    <row r="12" spans="1:41">
      <c r="A12" s="62" t="s">
        <v>125</v>
      </c>
      <c r="B12" s="44" t="s">
        <v>126</v>
      </c>
      <c r="C12" s="35" t="s">
        <v>127</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124</v>
      </c>
      <c r="AC12" s="36" t="s">
        <v>124</v>
      </c>
      <c r="AD12" s="36" t="s">
        <v>124</v>
      </c>
      <c r="AE12" s="36" t="s">
        <v>124</v>
      </c>
      <c r="AF12" s="36" t="s">
        <v>124</v>
      </c>
      <c r="AG12" s="36" t="s">
        <v>124</v>
      </c>
      <c r="AH12" s="36" t="s">
        <v>124</v>
      </c>
      <c r="AI12" s="36" t="s">
        <v>124</v>
      </c>
      <c r="AJ12" s="36" t="s">
        <v>124</v>
      </c>
      <c r="AK12" s="36" t="s">
        <v>124</v>
      </c>
      <c r="AL12" s="36" t="s">
        <v>124</v>
      </c>
      <c r="AM12" s="36" t="s">
        <v>124</v>
      </c>
      <c r="AN12" s="63">
        <f t="shared" si="1"/>
        <v>0.61199999999999999</v>
      </c>
    </row>
    <row r="13" spans="1:41" ht="84">
      <c r="A13" s="62" t="s">
        <v>128</v>
      </c>
      <c r="B13" s="44" t="s">
        <v>129</v>
      </c>
      <c r="C13" s="22" t="s">
        <v>130</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124</v>
      </c>
      <c r="U13" s="36" t="s">
        <v>124</v>
      </c>
      <c r="V13" s="36" t="s">
        <v>124</v>
      </c>
      <c r="W13" s="36" t="s">
        <v>124</v>
      </c>
      <c r="X13" s="36" t="s">
        <v>124</v>
      </c>
      <c r="Y13" s="36" t="s">
        <v>124</v>
      </c>
      <c r="Z13" s="36" t="s">
        <v>124</v>
      </c>
      <c r="AA13" s="36" t="s">
        <v>124</v>
      </c>
      <c r="AB13" s="36" t="s">
        <v>124</v>
      </c>
      <c r="AC13" s="36" t="s">
        <v>124</v>
      </c>
      <c r="AD13" s="36" t="s">
        <v>124</v>
      </c>
      <c r="AE13" s="36" t="s">
        <v>124</v>
      </c>
      <c r="AF13" s="36" t="s">
        <v>124</v>
      </c>
      <c r="AG13" s="36" t="s">
        <v>124</v>
      </c>
      <c r="AH13" s="36" t="s">
        <v>124</v>
      </c>
      <c r="AI13" s="36" t="s">
        <v>124</v>
      </c>
      <c r="AJ13" s="36" t="s">
        <v>124</v>
      </c>
      <c r="AK13" s="36" t="s">
        <v>124</v>
      </c>
      <c r="AL13" s="36" t="s">
        <v>124</v>
      </c>
      <c r="AM13" s="36" t="s">
        <v>124</v>
      </c>
      <c r="AN13" s="63">
        <f t="shared" si="1"/>
        <v>0.255</v>
      </c>
    </row>
    <row r="14" spans="1:41" ht="36">
      <c r="A14" s="62" t="s">
        <v>131</v>
      </c>
      <c r="B14" s="44" t="s">
        <v>132</v>
      </c>
      <c r="C14" s="22" t="s">
        <v>133</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124</v>
      </c>
      <c r="AK14" s="36" t="s">
        <v>124</v>
      </c>
      <c r="AL14" s="36" t="s">
        <v>124</v>
      </c>
      <c r="AM14" s="36" t="s">
        <v>124</v>
      </c>
      <c r="AN14" s="63">
        <f t="shared" si="1"/>
        <v>0.255</v>
      </c>
    </row>
    <row r="15" spans="1:41">
      <c r="A15" s="62" t="s">
        <v>134</v>
      </c>
      <c r="B15" s="44" t="s">
        <v>58</v>
      </c>
      <c r="C15" s="32" t="s">
        <v>135</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124</v>
      </c>
      <c r="AC15" s="36" t="s">
        <v>124</v>
      </c>
      <c r="AD15" s="36" t="s">
        <v>124</v>
      </c>
      <c r="AE15" s="36" t="s">
        <v>124</v>
      </c>
      <c r="AF15" s="36" t="s">
        <v>124</v>
      </c>
      <c r="AG15" s="36" t="s">
        <v>124</v>
      </c>
      <c r="AH15" s="36" t="s">
        <v>124</v>
      </c>
      <c r="AI15" s="36" t="s">
        <v>124</v>
      </c>
      <c r="AJ15" s="36" t="s">
        <v>124</v>
      </c>
      <c r="AK15" s="36" t="s">
        <v>124</v>
      </c>
      <c r="AL15" s="36" t="s">
        <v>124</v>
      </c>
      <c r="AM15" s="36" t="s">
        <v>124</v>
      </c>
      <c r="AN15" s="63">
        <f t="shared" si="1"/>
        <v>0.255</v>
      </c>
    </row>
    <row r="16" spans="1:41" ht="84">
      <c r="A16" s="62" t="s">
        <v>136</v>
      </c>
      <c r="B16" s="44" t="s">
        <v>137</v>
      </c>
      <c r="C16" s="22" t="s">
        <v>138</v>
      </c>
      <c r="D16" s="33">
        <v>68</v>
      </c>
      <c r="E16" s="33">
        <v>51.69</v>
      </c>
      <c r="F16" s="33">
        <v>40.61</v>
      </c>
      <c r="G16" s="33">
        <v>13</v>
      </c>
      <c r="H16" s="33">
        <v>12</v>
      </c>
      <c r="I16" s="33">
        <v>11</v>
      </c>
      <c r="J16" s="33">
        <v>10</v>
      </c>
      <c r="K16" s="33">
        <v>9</v>
      </c>
      <c r="L16" s="36" t="s">
        <v>124</v>
      </c>
      <c r="M16" s="37" t="s">
        <v>124</v>
      </c>
      <c r="N16" s="37" t="s">
        <v>124</v>
      </c>
      <c r="O16" s="37" t="s">
        <v>124</v>
      </c>
      <c r="P16" s="37" t="s">
        <v>124</v>
      </c>
      <c r="Q16" s="37" t="s">
        <v>124</v>
      </c>
      <c r="R16" s="37" t="s">
        <v>124</v>
      </c>
      <c r="S16" s="37" t="s">
        <v>124</v>
      </c>
      <c r="T16" s="37" t="s">
        <v>124</v>
      </c>
      <c r="U16" s="36" t="s">
        <v>124</v>
      </c>
      <c r="V16" s="36" t="s">
        <v>124</v>
      </c>
      <c r="W16" s="36" t="s">
        <v>124</v>
      </c>
      <c r="X16" s="36" t="s">
        <v>124</v>
      </c>
      <c r="Y16" s="36" t="s">
        <v>124</v>
      </c>
      <c r="Z16" s="36" t="s">
        <v>124</v>
      </c>
      <c r="AA16" s="36" t="s">
        <v>124</v>
      </c>
      <c r="AB16" s="36" t="s">
        <v>124</v>
      </c>
      <c r="AC16" s="36" t="s">
        <v>124</v>
      </c>
      <c r="AD16" s="36" t="s">
        <v>124</v>
      </c>
      <c r="AE16" s="36" t="s">
        <v>124</v>
      </c>
      <c r="AF16" s="36" t="s">
        <v>124</v>
      </c>
      <c r="AG16" s="36" t="s">
        <v>124</v>
      </c>
      <c r="AH16" s="36" t="s">
        <v>124</v>
      </c>
      <c r="AI16" s="36" t="s">
        <v>124</v>
      </c>
      <c r="AJ16" s="36" t="s">
        <v>124</v>
      </c>
      <c r="AK16" s="36" t="s">
        <v>124</v>
      </c>
      <c r="AL16" s="36" t="s">
        <v>124</v>
      </c>
      <c r="AM16" s="36" t="s">
        <v>124</v>
      </c>
      <c r="AN16" s="63">
        <f t="shared" si="1"/>
        <v>0.20399999999999999</v>
      </c>
    </row>
    <row r="17" spans="1:40">
      <c r="A17" s="62" t="s">
        <v>139</v>
      </c>
      <c r="B17" s="44" t="s">
        <v>140</v>
      </c>
      <c r="C17" s="32" t="s">
        <v>141</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124</v>
      </c>
      <c r="AC17" s="36" t="s">
        <v>124</v>
      </c>
      <c r="AD17" s="36" t="s">
        <v>124</v>
      </c>
      <c r="AE17" s="36" t="s">
        <v>124</v>
      </c>
      <c r="AF17" s="36" t="s">
        <v>124</v>
      </c>
      <c r="AG17" s="36" t="s">
        <v>124</v>
      </c>
      <c r="AH17" s="36" t="s">
        <v>124</v>
      </c>
      <c r="AI17" s="36" t="s">
        <v>124</v>
      </c>
      <c r="AJ17" s="36" t="s">
        <v>124</v>
      </c>
      <c r="AK17" s="36" t="s">
        <v>124</v>
      </c>
      <c r="AL17" s="36" t="s">
        <v>124</v>
      </c>
      <c r="AM17" s="36" t="s">
        <v>124</v>
      </c>
      <c r="AN17" s="63">
        <f t="shared" si="1"/>
        <v>0.20399999999999999</v>
      </c>
    </row>
    <row r="18" spans="1:40" ht="24">
      <c r="A18" s="62" t="s">
        <v>142</v>
      </c>
      <c r="B18" s="44" t="s">
        <v>143</v>
      </c>
      <c r="C18" s="22" t="s">
        <v>144</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124</v>
      </c>
      <c r="AK18" s="36" t="s">
        <v>124</v>
      </c>
      <c r="AL18" s="36" t="s">
        <v>124</v>
      </c>
      <c r="AM18" s="36" t="s">
        <v>124</v>
      </c>
      <c r="AN18" s="63">
        <f t="shared" si="1"/>
        <v>0.20399999999999999</v>
      </c>
    </row>
    <row r="19" spans="1:40">
      <c r="A19" s="62" t="s">
        <v>145</v>
      </c>
      <c r="B19" s="44" t="s">
        <v>47</v>
      </c>
      <c r="C19" s="32" t="s">
        <v>146</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124</v>
      </c>
      <c r="AC19" s="36" t="s">
        <v>124</v>
      </c>
      <c r="AD19" s="36" t="s">
        <v>124</v>
      </c>
      <c r="AE19" s="36" t="s">
        <v>124</v>
      </c>
      <c r="AF19" s="36" t="s">
        <v>124</v>
      </c>
      <c r="AG19" s="36" t="s">
        <v>124</v>
      </c>
      <c r="AH19" s="36" t="s">
        <v>124</v>
      </c>
      <c r="AI19" s="36" t="s">
        <v>124</v>
      </c>
      <c r="AJ19" s="36" t="s">
        <v>124</v>
      </c>
      <c r="AK19" s="36" t="s">
        <v>124</v>
      </c>
      <c r="AL19" s="36" t="s">
        <v>124</v>
      </c>
      <c r="AM19" s="36" t="s">
        <v>124</v>
      </c>
      <c r="AN19" s="63">
        <f t="shared" si="1"/>
        <v>0.20399999999999999</v>
      </c>
    </row>
    <row r="20" spans="1:40">
      <c r="A20" s="62" t="s">
        <v>147</v>
      </c>
      <c r="B20" s="44" t="s">
        <v>148</v>
      </c>
      <c r="C20" s="32" t="s">
        <v>149</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124</v>
      </c>
      <c r="U20" s="36" t="s">
        <v>124</v>
      </c>
      <c r="V20" s="36" t="s">
        <v>124</v>
      </c>
      <c r="W20" s="36" t="s">
        <v>124</v>
      </c>
      <c r="X20" s="36" t="s">
        <v>124</v>
      </c>
      <c r="Y20" s="36" t="s">
        <v>124</v>
      </c>
      <c r="Z20" s="36" t="s">
        <v>124</v>
      </c>
      <c r="AA20" s="36" t="s">
        <v>124</v>
      </c>
      <c r="AB20" s="36" t="s">
        <v>124</v>
      </c>
      <c r="AC20" s="36" t="s">
        <v>124</v>
      </c>
      <c r="AD20" s="36" t="s">
        <v>124</v>
      </c>
      <c r="AE20" s="36" t="s">
        <v>124</v>
      </c>
      <c r="AF20" s="36" t="s">
        <v>124</v>
      </c>
      <c r="AG20" s="36" t="s">
        <v>124</v>
      </c>
      <c r="AH20" s="36" t="s">
        <v>124</v>
      </c>
      <c r="AI20" s="36" t="s">
        <v>124</v>
      </c>
      <c r="AJ20" s="36" t="s">
        <v>124</v>
      </c>
      <c r="AK20" s="36" t="s">
        <v>124</v>
      </c>
      <c r="AL20" s="36" t="s">
        <v>124</v>
      </c>
      <c r="AM20" s="36" t="s">
        <v>124</v>
      </c>
      <c r="AN20" s="63">
        <f t="shared" si="1"/>
        <v>0.153</v>
      </c>
    </row>
    <row r="21" spans="1:40">
      <c r="A21" s="62" t="s">
        <v>150</v>
      </c>
      <c r="B21" s="44" t="s">
        <v>151</v>
      </c>
      <c r="C21" s="32" t="s">
        <v>152</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124</v>
      </c>
      <c r="U21" s="36" t="s">
        <v>124</v>
      </c>
      <c r="V21" s="36" t="s">
        <v>124</v>
      </c>
      <c r="W21" s="36" t="s">
        <v>124</v>
      </c>
      <c r="X21" s="36" t="s">
        <v>124</v>
      </c>
      <c r="Y21" s="36" t="s">
        <v>124</v>
      </c>
      <c r="Z21" s="36" t="s">
        <v>124</v>
      </c>
      <c r="AA21" s="36" t="s">
        <v>124</v>
      </c>
      <c r="AB21" s="36" t="s">
        <v>124</v>
      </c>
      <c r="AC21" s="36" t="s">
        <v>124</v>
      </c>
      <c r="AD21" s="36" t="s">
        <v>124</v>
      </c>
      <c r="AE21" s="36" t="s">
        <v>124</v>
      </c>
      <c r="AF21" s="36" t="s">
        <v>124</v>
      </c>
      <c r="AG21" s="36" t="s">
        <v>124</v>
      </c>
      <c r="AH21" s="36" t="s">
        <v>124</v>
      </c>
      <c r="AI21" s="36" t="s">
        <v>124</v>
      </c>
      <c r="AJ21" s="36" t="s">
        <v>124</v>
      </c>
      <c r="AK21" s="36" t="s">
        <v>124</v>
      </c>
      <c r="AL21" s="36" t="s">
        <v>124</v>
      </c>
      <c r="AM21" s="36" t="s">
        <v>124</v>
      </c>
      <c r="AN21" s="63">
        <f t="shared" si="1"/>
        <v>0.10199999999999999</v>
      </c>
    </row>
    <row r="22" spans="1:40">
      <c r="A22" s="62" t="s">
        <v>153</v>
      </c>
      <c r="B22" s="44" t="s">
        <v>154</v>
      </c>
      <c r="C22" s="32" t="s">
        <v>155</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124</v>
      </c>
      <c r="U22" s="36" t="s">
        <v>124</v>
      </c>
      <c r="V22" s="36" t="s">
        <v>124</v>
      </c>
      <c r="W22" s="36" t="s">
        <v>124</v>
      </c>
      <c r="X22" s="36" t="s">
        <v>124</v>
      </c>
      <c r="Y22" s="36" t="s">
        <v>124</v>
      </c>
      <c r="Z22" s="36" t="s">
        <v>124</v>
      </c>
      <c r="AA22" s="36" t="s">
        <v>124</v>
      </c>
      <c r="AB22" s="36" t="s">
        <v>124</v>
      </c>
      <c r="AC22" s="36" t="s">
        <v>124</v>
      </c>
      <c r="AD22" s="36" t="s">
        <v>124</v>
      </c>
      <c r="AE22" s="36" t="s">
        <v>124</v>
      </c>
      <c r="AF22" s="36" t="s">
        <v>124</v>
      </c>
      <c r="AG22" s="36" t="s">
        <v>124</v>
      </c>
      <c r="AH22" s="36" t="s">
        <v>124</v>
      </c>
      <c r="AI22" s="36" t="s">
        <v>124</v>
      </c>
      <c r="AJ22" s="36" t="s">
        <v>124</v>
      </c>
      <c r="AK22" s="36" t="s">
        <v>124</v>
      </c>
      <c r="AL22" s="36" t="s">
        <v>124</v>
      </c>
      <c r="AM22" s="36" t="s">
        <v>124</v>
      </c>
      <c r="AN22" s="63">
        <f t="shared" si="1"/>
        <v>0.10199999999999999</v>
      </c>
    </row>
    <row r="23" spans="1:40">
      <c r="A23" s="62" t="s">
        <v>156</v>
      </c>
      <c r="B23" s="44" t="s">
        <v>157</v>
      </c>
      <c r="C23" s="32" t="s">
        <v>158</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124</v>
      </c>
      <c r="U23" s="36" t="s">
        <v>124</v>
      </c>
      <c r="V23" s="36" t="s">
        <v>124</v>
      </c>
      <c r="W23" s="36" t="s">
        <v>124</v>
      </c>
      <c r="X23" s="36" t="s">
        <v>124</v>
      </c>
      <c r="Y23" s="36" t="s">
        <v>124</v>
      </c>
      <c r="Z23" s="36" t="s">
        <v>124</v>
      </c>
      <c r="AA23" s="36" t="s">
        <v>124</v>
      </c>
      <c r="AB23" s="36" t="s">
        <v>124</v>
      </c>
      <c r="AC23" s="36" t="s">
        <v>124</v>
      </c>
      <c r="AD23" s="36" t="s">
        <v>124</v>
      </c>
      <c r="AE23" s="36" t="s">
        <v>124</v>
      </c>
      <c r="AF23" s="36" t="s">
        <v>124</v>
      </c>
      <c r="AG23" s="36" t="s">
        <v>124</v>
      </c>
      <c r="AH23" s="36" t="s">
        <v>124</v>
      </c>
      <c r="AI23" s="36" t="s">
        <v>124</v>
      </c>
      <c r="AJ23" s="36" t="s">
        <v>124</v>
      </c>
      <c r="AK23" s="36" t="s">
        <v>124</v>
      </c>
      <c r="AL23" s="36" t="s">
        <v>124</v>
      </c>
      <c r="AM23" s="36" t="s">
        <v>124</v>
      </c>
      <c r="AN23" s="63">
        <f t="shared" si="1"/>
        <v>7.6499999999999999E-2</v>
      </c>
    </row>
    <row r="24" spans="1:40">
      <c r="A24" s="62" t="s">
        <v>159</v>
      </c>
      <c r="B24" s="44" t="s">
        <v>160</v>
      </c>
      <c r="C24" s="32" t="s">
        <v>161</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124</v>
      </c>
      <c r="U24" s="36" t="s">
        <v>124</v>
      </c>
      <c r="V24" s="36" t="s">
        <v>124</v>
      </c>
      <c r="W24" s="36" t="s">
        <v>124</v>
      </c>
      <c r="X24" s="36" t="s">
        <v>124</v>
      </c>
      <c r="Y24" s="36" t="s">
        <v>124</v>
      </c>
      <c r="Z24" s="36" t="s">
        <v>124</v>
      </c>
      <c r="AA24" s="36" t="s">
        <v>124</v>
      </c>
      <c r="AB24" s="36" t="s">
        <v>124</v>
      </c>
      <c r="AC24" s="36" t="s">
        <v>124</v>
      </c>
      <c r="AD24" s="36" t="s">
        <v>124</v>
      </c>
      <c r="AE24" s="36" t="s">
        <v>124</v>
      </c>
      <c r="AF24" s="36" t="s">
        <v>124</v>
      </c>
      <c r="AG24" s="36" t="s">
        <v>124</v>
      </c>
      <c r="AH24" s="36" t="s">
        <v>124</v>
      </c>
      <c r="AI24" s="36" t="s">
        <v>124</v>
      </c>
      <c r="AJ24" s="36" t="s">
        <v>124</v>
      </c>
      <c r="AK24" s="36" t="s">
        <v>124</v>
      </c>
      <c r="AL24" s="36" t="s">
        <v>124</v>
      </c>
      <c r="AM24" s="36" t="s">
        <v>124</v>
      </c>
      <c r="AN24" s="63">
        <f t="shared" si="1"/>
        <v>6.3750000000000001E-2</v>
      </c>
    </row>
    <row r="25" spans="1:40">
      <c r="A25" s="62" t="s">
        <v>162</v>
      </c>
      <c r="B25" s="44" t="s">
        <v>163</v>
      </c>
      <c r="C25" s="32" t="s">
        <v>164</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124</v>
      </c>
      <c r="U25" s="36" t="s">
        <v>124</v>
      </c>
      <c r="V25" s="36" t="s">
        <v>124</v>
      </c>
      <c r="W25" s="36" t="s">
        <v>124</v>
      </c>
      <c r="X25" s="36" t="s">
        <v>124</v>
      </c>
      <c r="Y25" s="36" t="s">
        <v>124</v>
      </c>
      <c r="Z25" s="36" t="s">
        <v>124</v>
      </c>
      <c r="AA25" s="36" t="s">
        <v>124</v>
      </c>
      <c r="AB25" s="36" t="s">
        <v>124</v>
      </c>
      <c r="AC25" s="36" t="s">
        <v>124</v>
      </c>
      <c r="AD25" s="36" t="s">
        <v>124</v>
      </c>
      <c r="AE25" s="36" t="s">
        <v>124</v>
      </c>
      <c r="AF25" s="36" t="s">
        <v>124</v>
      </c>
      <c r="AG25" s="36" t="s">
        <v>124</v>
      </c>
      <c r="AH25" s="36" t="s">
        <v>124</v>
      </c>
      <c r="AI25" s="36" t="s">
        <v>124</v>
      </c>
      <c r="AJ25" s="36" t="s">
        <v>124</v>
      </c>
      <c r="AK25" s="36" t="s">
        <v>124</v>
      </c>
      <c r="AL25" s="36" t="s">
        <v>124</v>
      </c>
      <c r="AM25" s="36" t="s">
        <v>124</v>
      </c>
      <c r="AN25" s="63">
        <f t="shared" si="1"/>
        <v>5.0999999999999997E-2</v>
      </c>
    </row>
    <row r="26" spans="1:40" ht="24.75" thickBot="1">
      <c r="A26" s="39" t="s">
        <v>165</v>
      </c>
      <c r="B26" s="45" t="s">
        <v>166</v>
      </c>
      <c r="C26" s="23" t="s">
        <v>167</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124</v>
      </c>
      <c r="AC26" s="42" t="s">
        <v>124</v>
      </c>
      <c r="AD26" s="42" t="s">
        <v>124</v>
      </c>
      <c r="AE26" s="42" t="s">
        <v>124</v>
      </c>
      <c r="AF26" s="42" t="s">
        <v>124</v>
      </c>
      <c r="AG26" s="42" t="s">
        <v>124</v>
      </c>
      <c r="AH26" s="42" t="s">
        <v>124</v>
      </c>
      <c r="AI26" s="42" t="s">
        <v>124</v>
      </c>
      <c r="AJ26" s="42" t="s">
        <v>124</v>
      </c>
      <c r="AK26" s="42" t="s">
        <v>124</v>
      </c>
      <c r="AL26" s="42" t="s">
        <v>124</v>
      </c>
      <c r="AM26" s="42" t="s">
        <v>124</v>
      </c>
      <c r="AN26" s="43">
        <f t="shared" si="1"/>
        <v>3.4439999999999998E-2</v>
      </c>
    </row>
  </sheetData>
  <mergeCells count="42">
    <mergeCell ref="AM8:AM9"/>
    <mergeCell ref="AN8:AN9"/>
    <mergeCell ref="AG8:AG9"/>
    <mergeCell ref="AH8:AH9"/>
    <mergeCell ref="AI8:AI9"/>
    <mergeCell ref="AJ8:AJ9"/>
    <mergeCell ref="AK8:AK9"/>
    <mergeCell ref="AL8:AL9"/>
    <mergeCell ref="S8:S9"/>
    <mergeCell ref="AF8:AF9"/>
    <mergeCell ref="U8:U9"/>
    <mergeCell ref="V8:V9"/>
    <mergeCell ref="W8:W9"/>
    <mergeCell ref="X8:X9"/>
    <mergeCell ref="Y8:Y9"/>
    <mergeCell ref="Z8:Z9"/>
    <mergeCell ref="AA8:AA9"/>
    <mergeCell ref="AB8:AB9"/>
    <mergeCell ref="AC8:AC9"/>
    <mergeCell ref="AD8:AD9"/>
    <mergeCell ref="AE8:AE9"/>
    <mergeCell ref="N8:N9"/>
    <mergeCell ref="O8:O9"/>
    <mergeCell ref="P8:P9"/>
    <mergeCell ref="Q8:Q9"/>
    <mergeCell ref="R8:R9"/>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17" t="s">
        <v>168</v>
      </c>
    </row>
    <row r="2" spans="1:1" s="19" customFormat="1" ht="15" customHeight="1">
      <c r="A2" s="18" t="s">
        <v>2</v>
      </c>
    </row>
    <row r="3" spans="1:1" s="19" customFormat="1" ht="15" customHeight="1">
      <c r="A3" s="18" t="s">
        <v>169</v>
      </c>
    </row>
    <row r="4" spans="1:1" s="19" customFormat="1" ht="15" customHeight="1">
      <c r="A4" s="18" t="s">
        <v>170</v>
      </c>
    </row>
    <row r="5" spans="1:1" s="19" customFormat="1" ht="15" customHeight="1">
      <c r="A5" s="18" t="s">
        <v>171</v>
      </c>
    </row>
    <row r="6" spans="1:1" s="19" customFormat="1" ht="15" customHeight="1">
      <c r="A6" s="18" t="s">
        <v>172</v>
      </c>
    </row>
    <row r="7" spans="1:1" s="19" customFormat="1" ht="15" customHeight="1">
      <c r="A7" s="18" t="s">
        <v>173</v>
      </c>
    </row>
    <row r="8" spans="1:1" s="19" customFormat="1" ht="15" customHeight="1">
      <c r="A8" s="18" t="s">
        <v>174</v>
      </c>
    </row>
    <row r="9" spans="1:1" s="19" customFormat="1" ht="15" customHeight="1">
      <c r="A9" s="18" t="s">
        <v>175</v>
      </c>
    </row>
    <row r="10" spans="1:1" s="19" customFormat="1" ht="15" customHeight="1">
      <c r="A10" s="18" t="s">
        <v>176</v>
      </c>
    </row>
    <row r="11" spans="1:1" s="19" customFormat="1" ht="15" customHeight="1">
      <c r="A11" s="18" t="s">
        <v>177</v>
      </c>
    </row>
    <row r="12" spans="1:1" s="19" customFormat="1" ht="15" customHeight="1">
      <c r="A12" s="18" t="s">
        <v>178</v>
      </c>
    </row>
    <row r="13" spans="1:1" s="19" customFormat="1" ht="15" customHeight="1">
      <c r="A13" s="18" t="s">
        <v>179</v>
      </c>
    </row>
    <row r="14" spans="1:1" s="19" customFormat="1" ht="15" customHeight="1">
      <c r="A14" s="18" t="s">
        <v>180</v>
      </c>
    </row>
    <row r="15" spans="1:1" s="19" customFormat="1" ht="15" customHeight="1">
      <c r="A15" s="18" t="s">
        <v>181</v>
      </c>
    </row>
    <row r="16" spans="1:1" s="19" customFormat="1" ht="15" customHeight="1">
      <c r="A16" s="18" t="s">
        <v>182</v>
      </c>
    </row>
    <row r="17" spans="1:1" s="19" customFormat="1" ht="15" customHeight="1">
      <c r="A17" s="18" t="s">
        <v>183</v>
      </c>
    </row>
    <row r="18" spans="1:1" s="19" customFormat="1" ht="15" customHeight="1">
      <c r="A18" s="18" t="s">
        <v>184</v>
      </c>
    </row>
    <row r="19" spans="1:1" s="19" customFormat="1" ht="15" customHeight="1">
      <c r="A19" s="18" t="s">
        <v>185</v>
      </c>
    </row>
    <row r="20" spans="1:1" s="19" customFormat="1" ht="15" customHeight="1">
      <c r="A20" s="18" t="s">
        <v>186</v>
      </c>
    </row>
    <row r="21" spans="1:1" s="19" customFormat="1" ht="15" customHeight="1">
      <c r="A21" s="18" t="s">
        <v>187</v>
      </c>
    </row>
    <row r="22" spans="1:1" s="19" customFormat="1" ht="15" customHeight="1">
      <c r="A22" s="18" t="s">
        <v>188</v>
      </c>
    </row>
    <row r="23" spans="1:1" s="19" customFormat="1" ht="15" customHeight="1">
      <c r="A23" s="18" t="s">
        <v>189</v>
      </c>
    </row>
    <row r="24" spans="1:1" s="19" customFormat="1" ht="15" customHeight="1">
      <c r="A24" s="18" t="s">
        <v>190</v>
      </c>
    </row>
    <row r="25" spans="1:1" s="19" customFormat="1" ht="15" customHeight="1">
      <c r="A25" s="18" t="s">
        <v>191</v>
      </c>
    </row>
    <row r="26" spans="1:1" s="19" customFormat="1" ht="15" customHeight="1">
      <c r="A26" s="18" t="s">
        <v>192</v>
      </c>
    </row>
    <row r="27" spans="1:1" s="19" customFormat="1" ht="15" customHeight="1">
      <c r="A27" s="18" t="s">
        <v>193</v>
      </c>
    </row>
    <row r="28" spans="1:1" s="19" customFormat="1" ht="15" customHeight="1">
      <c r="A28" s="18" t="s">
        <v>194</v>
      </c>
    </row>
    <row r="29" spans="1:1" s="19" customFormat="1" ht="15" customHeight="1">
      <c r="A29" s="18" t="s">
        <v>195</v>
      </c>
    </row>
    <row r="30" spans="1:1" s="19" customFormat="1" ht="15" customHeight="1">
      <c r="A30" s="18" t="s">
        <v>196</v>
      </c>
    </row>
    <row r="31" spans="1:1" s="19" customFormat="1" ht="15" customHeight="1">
      <c r="A31" s="18" t="s">
        <v>197</v>
      </c>
    </row>
    <row r="32" spans="1:1" s="19" customFormat="1" ht="15" customHeight="1">
      <c r="A32" s="18" t="s">
        <v>198</v>
      </c>
    </row>
    <row r="33" spans="1:1" s="19" customFormat="1" ht="15" customHeight="1">
      <c r="A33" s="18" t="s">
        <v>199</v>
      </c>
    </row>
    <row r="34" spans="1:1" s="19" customFormat="1" ht="15" customHeight="1">
      <c r="A34" s="18" t="s">
        <v>200</v>
      </c>
    </row>
    <row r="35" spans="1:1" s="19" customFormat="1" ht="15" customHeight="1">
      <c r="A35" s="18" t="s">
        <v>201</v>
      </c>
    </row>
    <row r="36" spans="1:1" s="19" customFormat="1" ht="15" customHeight="1">
      <c r="A36" s="18" t="s">
        <v>202</v>
      </c>
    </row>
    <row r="37" spans="1:1" s="19" customFormat="1" ht="15" customHeight="1">
      <c r="A37" s="18" t="s">
        <v>203</v>
      </c>
    </row>
    <row r="38" spans="1:1" s="19" customFormat="1" ht="15" customHeight="1">
      <c r="A38" s="18" t="s">
        <v>204</v>
      </c>
    </row>
    <row r="39" spans="1:1" s="19" customFormat="1" ht="15" customHeight="1">
      <c r="A39" s="18" t="s">
        <v>205</v>
      </c>
    </row>
    <row r="40" spans="1:1" s="19" customFormat="1" ht="15" customHeight="1">
      <c r="A40" s="18" t="s">
        <v>206</v>
      </c>
    </row>
    <row r="41" spans="1:1" s="19" customFormat="1" ht="15" customHeight="1">
      <c r="A41" s="18" t="s">
        <v>207</v>
      </c>
    </row>
    <row r="42" spans="1:1" s="19" customFormat="1" ht="15" customHeight="1">
      <c r="A42" s="18" t="s">
        <v>208</v>
      </c>
    </row>
    <row r="43" spans="1:1" s="19" customFormat="1" ht="15" customHeight="1">
      <c r="A43" s="18" t="s">
        <v>209</v>
      </c>
    </row>
    <row r="44" spans="1:1" s="19" customFormat="1" ht="15" customHeight="1">
      <c r="A44" s="18" t="s">
        <v>210</v>
      </c>
    </row>
    <row r="45" spans="1:1" s="19" customFormat="1" ht="15" customHeight="1">
      <c r="A45" s="18" t="s">
        <v>211</v>
      </c>
    </row>
    <row r="46" spans="1:1" s="19" customFormat="1" ht="15" customHeight="1">
      <c r="A46" s="18" t="s">
        <v>212</v>
      </c>
    </row>
    <row r="47" spans="1:1" s="19" customFormat="1" ht="15" customHeight="1">
      <c r="A47" s="18" t="s">
        <v>213</v>
      </c>
    </row>
    <row r="48" spans="1:1" s="19" customFormat="1" ht="15" customHeight="1">
      <c r="A48" s="18" t="s">
        <v>214</v>
      </c>
    </row>
    <row r="49" spans="1:1" s="19" customFormat="1" ht="15" customHeight="1">
      <c r="A49" s="18" t="s">
        <v>215</v>
      </c>
    </row>
    <row r="50" spans="1:1" s="19" customFormat="1" ht="15" customHeight="1">
      <c r="A50" s="18" t="s">
        <v>216</v>
      </c>
    </row>
    <row r="51" spans="1:1" s="19" customFormat="1" ht="15" customHeight="1">
      <c r="A51" s="18" t="s">
        <v>217</v>
      </c>
    </row>
    <row r="52" spans="1:1" s="19" customFormat="1" ht="15" customHeight="1">
      <c r="A52" s="18" t="s">
        <v>218</v>
      </c>
    </row>
    <row r="53" spans="1:1" s="19" customFormat="1" ht="15" customHeight="1">
      <c r="A53" s="18" t="s">
        <v>219</v>
      </c>
    </row>
    <row r="54" spans="1:1" s="19" customFormat="1" ht="15" customHeight="1">
      <c r="A54" s="18" t="s">
        <v>220</v>
      </c>
    </row>
    <row r="55" spans="1:1" s="19" customFormat="1" ht="15" customHeight="1">
      <c r="A55" s="18" t="s">
        <v>221</v>
      </c>
    </row>
    <row r="56" spans="1:1" s="19" customFormat="1" ht="15" customHeight="1">
      <c r="A56" s="18" t="s">
        <v>222</v>
      </c>
    </row>
    <row r="57" spans="1:1" s="19" customFormat="1" ht="15" customHeight="1">
      <c r="A57" s="18" t="s">
        <v>223</v>
      </c>
    </row>
    <row r="58" spans="1:1" s="19" customFormat="1" ht="15" customHeight="1">
      <c r="A58" s="18" t="s">
        <v>224</v>
      </c>
    </row>
    <row r="59" spans="1:1" s="19" customFormat="1" ht="15" customHeight="1">
      <c r="A59" s="18" t="s">
        <v>225</v>
      </c>
    </row>
    <row r="60" spans="1:1" s="19" customFormat="1" ht="15" customHeight="1">
      <c r="A60" s="18" t="s">
        <v>226</v>
      </c>
    </row>
    <row r="61" spans="1:1" s="19" customFormat="1" ht="15" customHeight="1">
      <c r="A61" s="18" t="s">
        <v>227</v>
      </c>
    </row>
    <row r="62" spans="1:1" s="19" customFormat="1" ht="15" customHeight="1">
      <c r="A62" s="18" t="s">
        <v>228</v>
      </c>
    </row>
    <row r="63" spans="1:1" s="19" customFormat="1" ht="15" customHeight="1">
      <c r="A63" s="18" t="s">
        <v>229</v>
      </c>
    </row>
    <row r="64" spans="1:1" s="19" customFormat="1" ht="15" customHeight="1">
      <c r="A64" s="18" t="s">
        <v>230</v>
      </c>
    </row>
    <row r="65" spans="1:1" s="19" customFormat="1" ht="15" customHeight="1">
      <c r="A65" s="18" t="s">
        <v>231</v>
      </c>
    </row>
    <row r="66" spans="1:1" s="19" customFormat="1" ht="15" customHeight="1">
      <c r="A66" s="18" t="s">
        <v>232</v>
      </c>
    </row>
    <row r="67" spans="1:1" s="19" customFormat="1" ht="15" customHeight="1">
      <c r="A67" s="18" t="s">
        <v>233</v>
      </c>
    </row>
    <row r="68" spans="1:1" s="19" customFormat="1" ht="15" customHeight="1">
      <c r="A68" s="18" t="s">
        <v>234</v>
      </c>
    </row>
    <row r="69" spans="1:1" s="19" customFormat="1" ht="15" customHeight="1">
      <c r="A69" s="18" t="s">
        <v>235</v>
      </c>
    </row>
    <row r="70" spans="1:1" s="19" customFormat="1" ht="15" customHeight="1">
      <c r="A70" s="18" t="s">
        <v>236</v>
      </c>
    </row>
    <row r="71" spans="1:1" s="19" customFormat="1" ht="15" customHeight="1">
      <c r="A71" s="18" t="s">
        <v>237</v>
      </c>
    </row>
    <row r="72" spans="1:1" s="19" customFormat="1" ht="15" customHeight="1">
      <c r="A72" s="18" t="s">
        <v>238</v>
      </c>
    </row>
    <row r="73" spans="1:1" s="19" customFormat="1" ht="15" customHeight="1">
      <c r="A73" s="18" t="s">
        <v>239</v>
      </c>
    </row>
    <row r="74" spans="1:1" s="19" customFormat="1" ht="15" customHeight="1">
      <c r="A74" s="18" t="s">
        <v>240</v>
      </c>
    </row>
    <row r="75" spans="1:1" s="19" customFormat="1" ht="15" customHeight="1">
      <c r="A75" s="18" t="s">
        <v>241</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6CB92C11A11C4849B1A04E87CB5CBA3E00E16C913C7146F245A6C47AC813B258A4" ma:contentTypeVersion="" ma:contentTypeDescription="" ma:contentTypeScope="" ma:versionID="ab8eb0091c6c3e1782f597d8eb4aacf9">
  <xsd:schema xmlns:xsd="http://www.w3.org/2001/XMLSchema" xmlns:xs="http://www.w3.org/2001/XMLSchema" xmlns:p="http://schemas.microsoft.com/office/2006/metadata/properties" xmlns:ns1="http://schemas.microsoft.com/sharepoint/v3" xmlns:ns2="B887775A-0C6D-4BDE-9A5D-C375626F1C3E" targetNamespace="http://schemas.microsoft.com/office/2006/metadata/properties" ma:root="true" ma:fieldsID="9ea172b2e187948f9cad00cd42c6a344" ns1:_="" ns2:_="">
    <xsd:import namespace="http://schemas.microsoft.com/sharepoint/v3"/>
    <xsd:import namespace="B887775A-0C6D-4BDE-9A5D-C375626F1C3E"/>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887775A-0C6D-4BDE-9A5D-C375626F1C3E"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B887775A-0C6D-4BDE-9A5D-C375626F1C3E" xsi:nil="true"/>
    <alreadyChecked xmlns="B887775A-0C6D-4BDE-9A5D-C375626F1C3E">true</alreadyChecked>
    <xd_ProgID xmlns="http://schemas.microsoft.com/sharepoint/v3" xsi:nil="true"/>
    <needDetail xmlns="B887775A-0C6D-4BDE-9A5D-C375626F1C3E">false</needDetail>
  </documentManagement>
</p:properties>
</file>

<file path=customXml/itemProps1.xml><?xml version="1.0" encoding="utf-8"?>
<ds:datastoreItem xmlns:ds="http://schemas.openxmlformats.org/officeDocument/2006/customXml" ds:itemID="{47A6BAC3-F9D5-473A-ACAA-83620891C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87775A-0C6D-4BDE-9A5D-C375626F1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C8BA6-4B1B-4A20-91C7-28354E7435B3}">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B887775A-0C6D-4BDE-9A5D-C375626F1C3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subject/>
  <dc:creator>Dell</dc:creator>
  <cp:keywords/>
  <dc:description/>
  <cp:lastModifiedBy>Daukantienė Inga | ŠMSM</cp:lastModifiedBy>
  <cp:revision/>
  <dcterms:created xsi:type="dcterms:W3CDTF">2013-11-12T13:42:11Z</dcterms:created>
  <dcterms:modified xsi:type="dcterms:W3CDTF">2021-03-13T20:25:09Z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0x0101006CB92C11A11C4849B1A04E87CB5CBA3E00E16C913C7146F245A6C47AC813B258A4</vt:lpwstr>
  </property>
</Properties>
</file>