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N608" i="2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O276" i="2" s="1"/>
  <c r="P276" i="2" s="1"/>
  <c r="Q276" i="2" s="1"/>
  <c r="R276" i="2" s="1"/>
  <c r="R286" i="2" s="1"/>
  <c r="R613" i="2" s="1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N91" i="2"/>
  <c r="N92" i="2"/>
  <c r="N93" i="2"/>
  <c r="N94" i="2"/>
  <c r="N95" i="2"/>
  <c r="N96" i="2"/>
  <c r="N97" i="2"/>
  <c r="N98" i="2"/>
  <c r="N99" i="2"/>
  <c r="N90" i="2"/>
  <c r="N74" i="2"/>
  <c r="N75" i="2"/>
  <c r="N76" i="2"/>
  <c r="N77" i="2"/>
  <c r="N78" i="2"/>
  <c r="N79" i="2"/>
  <c r="N80" i="2"/>
  <c r="N81" i="2"/>
  <c r="N82" i="2"/>
  <c r="N73" i="2"/>
  <c r="N57" i="2"/>
  <c r="N58" i="2"/>
  <c r="N59" i="2"/>
  <c r="N60" i="2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4" i="2"/>
  <c r="O195" i="2"/>
  <c r="O196" i="2"/>
  <c r="O197" i="2"/>
  <c r="O198" i="2"/>
  <c r="O199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107" i="2"/>
  <c r="O91" i="2"/>
  <c r="O92" i="2"/>
  <c r="O93" i="2"/>
  <c r="O94" i="2"/>
  <c r="O95" i="2"/>
  <c r="O96" i="2"/>
  <c r="O97" i="2"/>
  <c r="O98" i="2"/>
  <c r="O99" i="2"/>
  <c r="O90" i="2"/>
  <c r="O74" i="2"/>
  <c r="O75" i="2"/>
  <c r="O76" i="2"/>
  <c r="O77" i="2"/>
  <c r="O78" i="2"/>
  <c r="O79" i="2"/>
  <c r="O80" i="2"/>
  <c r="O81" i="2"/>
  <c r="O82" i="2"/>
  <c r="O73" i="2"/>
  <c r="O57" i="2"/>
  <c r="O58" i="2"/>
  <c r="O59" i="2"/>
  <c r="O60" i="2"/>
  <c r="O61" i="2"/>
  <c r="O62" i="2"/>
  <c r="O63" i="2"/>
  <c r="O64" i="2"/>
  <c r="O65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R141" i="2"/>
  <c r="P125" i="2"/>
  <c r="Q125" i="2"/>
  <c r="R125" i="2"/>
  <c r="P126" i="2"/>
  <c r="P127" i="2"/>
  <c r="Q127" i="2"/>
  <c r="R127" i="2"/>
  <c r="P128" i="2"/>
  <c r="Q128" i="2"/>
  <c r="R128" i="2"/>
  <c r="P129" i="2"/>
  <c r="P130" i="2"/>
  <c r="P131" i="2"/>
  <c r="Q131" i="2"/>
  <c r="R131" i="2"/>
  <c r="P132" i="2"/>
  <c r="Q132" i="2"/>
  <c r="R132" i="2"/>
  <c r="P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2" i="2"/>
  <c r="Q112" i="2"/>
  <c r="R112" i="2"/>
  <c r="P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1" i="2"/>
  <c r="Q91" i="2"/>
  <c r="R91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90" i="2"/>
  <c r="Q90" i="2"/>
  <c r="R90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73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56" i="2"/>
  <c r="Q56" i="2"/>
  <c r="R56" i="2"/>
  <c r="P38" i="2"/>
  <c r="Q38" i="2"/>
  <c r="R38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37" i="2"/>
  <c r="Q37" i="2"/>
  <c r="R37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2" i="2"/>
  <c r="R192" i="2"/>
  <c r="Q93" i="2"/>
  <c r="R93" i="2"/>
  <c r="R100" i="2"/>
  <c r="Q113" i="2"/>
  <c r="R113" i="2"/>
  <c r="Q110" i="2"/>
  <c r="R110" i="2"/>
  <c r="R117" i="2"/>
  <c r="Q182" i="2"/>
  <c r="R182" i="2"/>
  <c r="R185" i="2"/>
  <c r="Q199" i="2"/>
  <c r="R199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22" i="2"/>
  <c r="R2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R279" i="2"/>
  <c r="Q267" i="2"/>
  <c r="R267" i="2"/>
  <c r="R270" i="2"/>
  <c r="Q246" i="2"/>
  <c r="R246" i="2"/>
  <c r="R253" i="2"/>
  <c r="Q233" i="2"/>
  <c r="R233" i="2"/>
  <c r="R236" i="2"/>
  <c r="Q161" i="2"/>
  <c r="R161" i="2"/>
  <c r="Q158" i="2"/>
  <c r="R158" i="2"/>
  <c r="Q148" i="2"/>
  <c r="R148" i="2"/>
  <c r="R151" i="2"/>
  <c r="Q129" i="2"/>
  <c r="R129" i="2"/>
  <c r="Q126" i="2"/>
  <c r="R126" i="2"/>
  <c r="R134" i="2"/>
  <c r="Q76" i="2"/>
  <c r="R76" i="2"/>
  <c r="Q73" i="2"/>
  <c r="R73" i="2"/>
  <c r="Q63" i="2"/>
  <c r="R63" i="2"/>
  <c r="Q39" i="2"/>
  <c r="R39" i="2"/>
  <c r="R202" i="2"/>
  <c r="R609" i="2"/>
  <c r="R473" i="2"/>
  <c r="R439" i="2"/>
  <c r="R405" i="2"/>
  <c r="R575" i="2"/>
  <c r="R541" i="2"/>
  <c r="R507" i="2"/>
  <c r="R371" i="2"/>
  <c r="R337" i="2"/>
  <c r="R168" i="2"/>
  <c r="R83" i="2"/>
  <c r="P19" i="2"/>
  <c r="Q19" i="2"/>
  <c r="R19" i="2"/>
  <c r="R29" i="2"/>
  <c r="R66" i="2"/>
  <c r="R47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<sst xmlns="http://schemas.openxmlformats.org/spreadsheetml/2006/main" count="874" uniqueCount="283">
  <si>
    <t>2021   m.     sausio mėn. 21 d.</t>
  </si>
  <si>
    <t>Pareiškėjas:</t>
  </si>
  <si>
    <t>Lietuvos triatlono federacija</t>
  </si>
  <si>
    <t xml:space="preserve">           (Pareiškėjo pavadinimas)</t>
  </si>
  <si>
    <t>Žemaitės g. 6, +370 60676384, info@triatlonas.lt</t>
  </si>
  <si>
    <t>(Pareiškėjo buveinės adresas, telefonas, el. paštas)</t>
  </si>
  <si>
    <t xml:space="preserve">	191367288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</si>
  <si>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</si>
  <si>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</si>
  <si>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</si>
  <si>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</si>
  <si>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</si>
  <si>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</si>
  <si>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</si>
  <si>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</si>
  <si>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</si>
  <si>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</si>
  <si>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</si>
  <si>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</si>
  <si>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</si>
  <si>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</si>
  <si>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</si>
  <si>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</si>
  <si>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</si>
  <si>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</si>
  <si>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</si>
  <si>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</si>
  <si>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2020     m. Europos Paratriatlono Čempionatas. Valencija, Ispanija.</t>
  </si>
  <si>
    <t xml:space="preserve">(sporto renginio pavadinimas) </t>
  </si>
  <si>
    <t>Ernestas Česonis</t>
  </si>
  <si>
    <t>PTS5</t>
  </si>
  <si>
    <t>olimpinė</t>
  </si>
  <si>
    <t>EČ</t>
  </si>
  <si>
    <t>Taip</t>
  </si>
  <si>
    <t>Iš viso:</t>
  </si>
  <si>
    <t>PRIDEDAMA. ____________________________________________________________________________________________________</t>
  </si>
  <si>
    <t>https://www.triathlon.org/results/result/2019_valencia_etu_paratriathlon_european_championships/338776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</si>
  <si>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</si>
  <si>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2019   m. Europos sprinto triatlono čempionatas. Kazanė, Rusijos Federacija.</t>
  </si>
  <si>
    <t>Nuoroda į protokolą: https://www.triathlon.org/results/result/2019_kazan_etu_sprint_triathlon_european_championships/336885</t>
  </si>
  <si>
    <t>Alberto Eugenio Casillas Garcia</t>
  </si>
  <si>
    <t>Sprinto triatlonas</t>
  </si>
  <si>
    <t>neolimpinė</t>
  </si>
  <si>
    <t>EČneol</t>
  </si>
  <si>
    <t>Ne</t>
  </si>
  <si>
    <t>https://www.triathlon.org/results/result/2019_kazan_etu_sprint_triathlon_european_championships/336885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</si>
  <si>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</si>
  <si>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2019  m. Europos Čempionatas. Weert, Olandija.</t>
  </si>
  <si>
    <t>Nuoroda į protokolą: https://www.triathlon.org/results/result/2019_weert_etu_triathlon_european_championships/338586 ; https://www.triathlon.org/results/result/2019_weert_etu_triathlon_european_championships/338587 ; https://www.triathlon.org/results/result/2019_weert_etu_triathlon_european_championships/338589</t>
  </si>
  <si>
    <t>Unė Narkūnaitė</t>
  </si>
  <si>
    <t>Triatlonas</t>
  </si>
  <si>
    <t>JnEČ</t>
  </si>
  <si>
    <t>Evelina Tomkevičiūtė</t>
  </si>
  <si>
    <t>Lukas Prokopavičius</t>
  </si>
  <si>
    <t>Tadas Cesevičius</t>
  </si>
  <si>
    <t>JEČ</t>
  </si>
  <si>
    <t>https://www.triathlon.org/results/result/2019_weert_etu_triathlon_european_championships/338586 ; https://www.triathlon.org/results/result/2019_weert_etu_triathlon_european_championships/338587 ; https://www.triathlon.org/results/result/2019_weert_etu_triathlon_european_championships/338589</t>
  </si>
  <si>
    <t>2019    m. Europos paraakvatlono čempionatas. Targu Mures, Rumunija.</t>
  </si>
  <si>
    <t>Nuoroda į protokolą: https://www.triathlon.org/results/result/2019_targu_mures_etu_aquathlon_european_championships/338396</t>
  </si>
  <si>
    <t>Akvatlonas</t>
  </si>
  <si>
    <t>https://www.triathlon.org/results/result/2019_targu_mures_etu_aquathlon_european_championships/338396</t>
  </si>
  <si>
    <t>2019   m. Europos paraduatlono čempionatas. Targu Mures, Rumunija.</t>
  </si>
  <si>
    <t>Duatlonas</t>
  </si>
  <si>
    <t>https://www.triathlon.org/results/result/2019_targu_mures_etu_duathlon_european_championships/338223</t>
  </si>
  <si>
    <t>2018     m. Europos jaunimo triatlono čempionatas. Eliat, Izraelis.</t>
  </si>
  <si>
    <t>Nuoroda į protokolą: https://www.triathlon.org/results/result/2018eilat_etutriathlon_u23_european_championships1/321658</t>
  </si>
  <si>
    <t>Tautvydas Kopūstas</t>
  </si>
  <si>
    <t>https://www.triathlon.org/results/result/2018eilat_etutriathlon_u23_european_championships1/321658</t>
  </si>
  <si>
    <t>2018    m. Europos triatlono Čempionatas. Talinas, Estija.</t>
  </si>
  <si>
    <t>Nuoroda į protokolą: https://www.triathlon.org/results/result/2018_tartu_etu_triathlon_european_championships/321677 ; https://www.triathlon.org/results/result/2018_tartu_etu_triathlon_european_championships/321680 ;  https://www.triathlon.org/results/result/2018_tartu_etu_triathlon_european_championships/321684 ; https://www.triathlon.org/results/result/2018_tartu_etu_triathlon_european_championships/321683 ; https://www.triathlon.org/results/result/2018_tartu_etu_triathlon_european_championships/321689 ; https://www.triathlon.org/results/result/2018_tartu_etu_triathlon_european_championships/321686 ; https://www.triathlon.org/results/result/2018_tartu_etu_triathlon_european_championships/321692</t>
  </si>
  <si>
    <t>Alberto Eugenio Caillas Garcia</t>
  </si>
  <si>
    <t>Titas Pumputis</t>
  </si>
  <si>
    <t>Ūnė Narkūnaitė</t>
  </si>
  <si>
    <t>Jaunius Strazdas</t>
  </si>
  <si>
    <t>Inga Aukselytė</t>
  </si>
  <si>
    <t>Marijus Butrimavičius</t>
  </si>
  <si>
    <t>https://www.triathlon.org/results/result/2018_tartu_etu_triathlon_european_championships/321677 ; https://www.triathlon.org/results/result/2018_tartu_etu_triathlon_european_championships/321680 ; https://www.triathlon.org/results/result/2018_tartu_etu_triathlon_european_championships/321681; https://www.triathlon.org/results/result/2018_tartu_etu_triathlon_european_championships/321683; https://www.triathlon.org/results/result/2018_tartu_etu_triathlon_european_championships/321684; https://www.triathlon.org/results/result/2018_tartu_etu_triathlon_european_championships/321686; https://www.triathlon.org/results/result/2018_tartu_etu_triathlon_european_championships/321689;  https://www.triathlon.org/results/result/2018_tartu_etu_triathlon_european_championships/321692 .</t>
  </si>
  <si>
    <t>2017  m. Pasaulio čempionatas. Roterdamas, Olandija.</t>
  </si>
  <si>
    <t>Nuoroda į protokolą: https://www.triathlon.org/results/result/2017_itu_world_triathlon_grand_final_rotterdam/318910 ; https://www.triathlon.org/results/result/2017_itu_world_triathlon_grand_final_rotterdam/318942</t>
  </si>
  <si>
    <t>JnPČ</t>
  </si>
  <si>
    <t>https://www.triathlon.org/results/result/2017_itu_world_triathlon_grand_final_rotterdam/318910 ; https://www.triathlon.org/results/result/2017_itu_world_triathlon_grand_final_rotterdam/318942</t>
  </si>
  <si>
    <t>2017   m. Europos ilgo nuotolio triatlono čempionatas</t>
  </si>
  <si>
    <t>Nuoroda į protokolą: https://www.triathlon.org/results/result/2017_almere_amsterdam_etu_challenge_long_distance_triathlon_european_champi/309438</t>
  </si>
  <si>
    <t>Armandas Rokas</t>
  </si>
  <si>
    <t>Ilgo nuotolio triatlonas</t>
  </si>
  <si>
    <t>https://www.triathlon.org/results/result/2017_almere_amsterdam_etu_challenge_long_distance_triathlon_european_champi/309438</t>
  </si>
  <si>
    <t>2017  m. Europos sprinto triatlono čempionatas.  Vokietija</t>
  </si>
  <si>
    <t>Nuoroda į protokolą: https://www.triathlon.org/results/result/2017_duesseldorf_etu_sprint_triathlon_european_championships/309197</t>
  </si>
  <si>
    <t>https://www.triathlon.org/results/result/2017_duesseldorf_etu_sprint_triathlon_european_championships/309197</t>
  </si>
  <si>
    <t>2017  m. Europos triatlono čempionatas. Austrija</t>
  </si>
  <si>
    <t>Nuoroda į protokolą: https://www.triathlon.org/results/result/2017_kitzbuehel_etu_triathlon_european_championships/308611; https://www.triathlon.org/results/result/2017_kitzbuehel_etu_triathlon_european_championships/310010; https://www.triathlon.org/results/result/2017_kitzbuehel_etu_triathlon_european_championships/310012</t>
  </si>
  <si>
    <t>Tadas Sereika</t>
  </si>
  <si>
    <t>https://www.triathlon.org/results/result/2017_kitzbuehel_etu_triathlon_european_championships/308611; https://www.triathlon.org/results/result/2017_kitzbuehel_etu_triathlon_european_championships/310010; https://www.triathlon.org/results/result/2017_kitzbuehel_etu_triathlon_european_championships/310012</t>
  </si>
  <si>
    <t>2017  m. Europos akvatlono čempionatas</t>
  </si>
  <si>
    <t>Nuoroda į protokolą: https://www.triathlon.org/results/result/2017_bratislava_etu_aquathlon_european_championships/307226; https://www.triathlon.org/results/result/2017_bratislava_etu_aquathlon_european_championships/312552</t>
  </si>
  <si>
    <t>https://www.triathlon.org/results/result/2017_bratislava_etu_aquathlon_european_championships/312552 ; https://www.triathlon.org/results/result/2017_bratislava_etu_aquathlon_european_championships/307226</t>
  </si>
  <si>
    <t>2016  m. Pasaulio triatlono čempionatas, Meksikas</t>
  </si>
  <si>
    <t>Nuoroda į protokolą: https://www.triathlon.org/results/result/2016_itu_world_triathlon_grand_final_cozumel/305970</t>
  </si>
  <si>
    <t>PČneol</t>
  </si>
  <si>
    <t>https://www.triathlon.org/results/result/2016_itu_world_triathlon_grand_final_cozumel/305970</t>
  </si>
  <si>
    <t>2016 m. Europos ilgo nuotolio triatlono čempionatas</t>
  </si>
  <si>
    <t>Nuoroda į protokolą: https://www.triathlon.org/results/result/2016_poznan_etu_challenge_long_distance_triathlon_european_championships/304773</t>
  </si>
  <si>
    <t>Ilgas nuotolis</t>
  </si>
  <si>
    <t>https://www.triathlon.org/results/result/2016_poznan_etu_challenge_long_distance_triathlon_european_championships/304773</t>
  </si>
  <si>
    <t>2016  m.  Europos jaunimo triatlono čempionatas, Bulgarija</t>
  </si>
  <si>
    <t>Nuoroda į protokolą: https://www.triathlon.org/results/result/2016_burgas_etu_triathlon_u23_european_championships/281219</t>
  </si>
  <si>
    <t>https://www.triathlon.org/results/result/2016_burgas_etu_triathlon_u23_european_championships/281219</t>
  </si>
  <si>
    <t>2016  m. Europos triatlono čempionatas</t>
  </si>
  <si>
    <t>Nuoroda į protokolą: https://www.triathlon.org/results/result/2016_lisbon_etu_triathlon_european_championships/302210</t>
  </si>
  <si>
    <t>https://www.triathlon.org/results/result/2016_lisbon_etu_triathlon_european_championships/302210</t>
  </si>
  <si>
    <t>201     m. ___________________________________</t>
  </si>
  <si>
    <t>Nuoroda į protokolą: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</si>
  <si>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</si>
  <si>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</si>
  <si>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</si>
  <si>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</si>
  <si>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</si>
  <si>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</si>
  <si>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</si>
  <si>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</si>
  <si>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</si>
  <si>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</si>
  <si>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</si>
  <si>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</si>
  <si>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</si>
  <si>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</si>
  <si>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</si>
  <si>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</si>
  <si>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</si>
  <si>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</si>
  <si>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</si>
  <si>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</si>
  <si>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</si>
  <si>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</si>
  <si>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</si>
  <si>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</si>
  <si>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</si>
  <si>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</si>
  <si>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</si>
  <si>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</si>
  <si>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</si>
  <si>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</si>
  <si>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</si>
  <si>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</si>
  <si>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</si>
  <si>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</si>
  <si>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</si>
  <si>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</si>
  <si>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</si>
  <si>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</si>
  <si>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</si>
  <si>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</si>
  <si>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</si>
  <si>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</si>
  <si>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</si>
  <si>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</si>
  <si>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</si>
  <si>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</si>
  <si>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</si>
  <si>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</si>
  <si>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</si>
  <si>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</si>
  <si>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</si>
  <si>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</si>
  <si>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</si>
  <si>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</si>
  <si>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</si>
  <si>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PČ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</si>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</sst>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1" fillId="0" borderId="0" xfId="2" applyBorder="1" applyAlignment="1">
      <alignment horizontal="center" vertical="center"/>
    </xf>
    <xf numFmtId="0" fontId="31" fillId="0" borderId="0" xfId="2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iathlon.org/results/result/2019_targu_mures_etu_duathlon_european_championships/338223" TargetMode="External"/><Relationship Id="rId13" Type="http://schemas.openxmlformats.org/officeDocument/2006/relationships/hyperlink" Target="https://www.triathlon.org/results/result/2017_duesseldorf_etu_sprint_triathlon_european_championships/309197" TargetMode="External"/><Relationship Id="rId18" Type="http://schemas.openxmlformats.org/officeDocument/2006/relationships/hyperlink" Target="https://www.triathlon.org/results/result/2017_itu_world_triathlon_grand_final_rotterdam/318910%20;%20https:/www.triathlon.org/results/result/2017_itu_world_triathlon_grand_final_rotterdam/318942" TargetMode="External"/><Relationship Id="rId3" Type="http://schemas.openxmlformats.org/officeDocument/2006/relationships/hyperlink" Target="https://www.triathlon.org/results/result/2019_kazan_etu_sprint_triathlon_european_championships/336885" TargetMode="External"/><Relationship Id="rId21" Type="http://schemas.openxmlformats.org/officeDocument/2006/relationships/hyperlink" Target="https://www.triathlon.org/results/result/2016_lisbon_etu_triathlon_european_championships/302210" TargetMode="External"/><Relationship Id="rId7" Type="http://schemas.openxmlformats.org/officeDocument/2006/relationships/hyperlink" Target="https://www.triathlon.org/results/result/2019_targu_mures_etu_aquathlon_european_championships/338396" TargetMode="External"/><Relationship Id="rId12" Type="http://schemas.openxmlformats.org/officeDocument/2006/relationships/hyperlink" Target="https://www.triathlon.org/results/result/2017_almere_amsterdam_etu_challenge_long_distance_triathlon_european_champi/309438" TargetMode="External"/><Relationship Id="rId17" Type="http://schemas.openxmlformats.org/officeDocument/2006/relationships/hyperlink" Target="https://www.triathlon.org/results/result/2017_bratislava_etu_aquathlon_european_championships/312552%20;%20https:/www.triathlon.org/results/result/2017_bratislava_etu_aquathlon_european_championships/307226" TargetMode="External"/><Relationship Id="rId25" Type="http://schemas.openxmlformats.org/officeDocument/2006/relationships/comments" Target="../comments1.xml"/><Relationship Id="rId2" Type="http://schemas.openxmlformats.org/officeDocument/2006/relationships/hyperlink" Target="https://www.triathlon.org/results/result/2019_valencia_etu_paratriathlon_european_championships/338776" TargetMode="External"/><Relationship Id="rId16" Type="http://schemas.openxmlformats.org/officeDocument/2006/relationships/hyperlink" Target="https://www.triathlon.org/results/result/2017_bratislava_etu_aquathlon_european_championships/312552" TargetMode="External"/><Relationship Id="rId20" Type="http://schemas.openxmlformats.org/officeDocument/2006/relationships/hyperlink" Target="https://www.triathlon.org/results/result/2016_itu_world_triathlon_grand_final_cozumel/305970" TargetMode="External"/><Relationship Id="rId1" Type="http://schemas.openxmlformats.org/officeDocument/2006/relationships/hyperlink" Target="mailto:&#381;emait&#279;s%20g.%206,%20+370%2060676384,%20info@triatlonas.lt" TargetMode="External"/><Relationship Id="rId6" Type="http://schemas.openxmlformats.org/officeDocument/2006/relationships/hyperlink" Target="https://www.triathlon.org/results/result/2019_weert_etu_triathlon_european_championships/338586%20;%20https:/www.triathlon.org/results/result/2019_weert_etu_triathlon_european_championships/338587%20;%20https:/www.triathlon.org/results/result/2019_weert_etu_triathlon_european_championships/338589" TargetMode="External"/><Relationship Id="rId11" Type="http://schemas.openxmlformats.org/officeDocument/2006/relationships/hyperlink" Target="https://www.triathlon.org/results/result/2018_tartu_etu_triathlon_european_championships/321677%20;%20https:/www.triathlon.org/results/result/2018_tartu_etu_triathlon_european_championships/321680%20;%20https:/www.triathlon.org/results/result/2018_tartu_etu_triathlon_european_championships/321681;%20https:/www.triathlon.org/results/result/2018_tartu_etu_triathlon_european_championships/321683;%20https:/www.triathlon.org/results/result/2018_tartu_etu_triathlon_european_championships/321684;%20https:/www.triathlon.org/results/result/2018_tartu_etu_triathlon_european_championships/321686;%20https:/www.triathlon.org/results/result/2018_tartu_etu_triathlon_european_championships/321689;&#160;%20https:/www.triathlon.org/results/result/2018_tartu_etu_triathlon_european_championships/321692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www.triathlon.org/results/result/2019_weert_etu_triathlon_european_championships/338586" TargetMode="External"/><Relationship Id="rId15" Type="http://schemas.openxmlformats.org/officeDocument/2006/relationships/hyperlink" Target="https://www.triathlon.org/results/result/2017_kitzbuehel_etu_triathlon_european_championships/308611;%20https:/www.triathlon.org/results/result/2017_kitzbuehel_etu_triathlon_european_championships/310010;%20https:/www.triathlon.org/results/result/2017_kitzbuehel_etu_triathlon_european_championships/310012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riathlon.org/results/result/2018_tartu_etu_triathlon_european_championships/321677" TargetMode="External"/><Relationship Id="rId19" Type="http://schemas.openxmlformats.org/officeDocument/2006/relationships/hyperlink" Target="https://www.triathlon.org/results/result/2016_poznan_etu_challenge_long_distance_triathlon_european_championships/304773" TargetMode="External"/><Relationship Id="rId4" Type="http://schemas.openxmlformats.org/officeDocument/2006/relationships/hyperlink" Target="https://www.triathlon.org/results/result/2019_valencia_etu_paratriathlon_european_championships/338776" TargetMode="External"/><Relationship Id="rId9" Type="http://schemas.openxmlformats.org/officeDocument/2006/relationships/hyperlink" Target="https://www.triathlon.org/results/result/2018eilat_etutriathlon_u23_european_championships1/321658" TargetMode="External"/><Relationship Id="rId14" Type="http://schemas.openxmlformats.org/officeDocument/2006/relationships/hyperlink" Target="https://www.triathlon.org/results/result/2017_kitzbuehel_etu_triathlon_european_championships/308611" TargetMode="External"/><Relationship Id="rId22" Type="http://schemas.openxmlformats.org/officeDocument/2006/relationships/hyperlink" Target="https://www.triathlon.org/results/result/2016_burgas_etu_triathlon_u23_european_championships/2812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258" zoomScaleNormal="100" workbookViewId="0">
      <selection activeCell="A275" sqref="A275:P275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3.710937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1" t="s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8"/>
    </row>
    <row r="6" spans="1:18" ht="18.75">
      <c r="A6" s="108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"/>
    </row>
    <row r="7" spans="1:18" s="8" customFormat="1" ht="15.75">
      <c r="A7" s="60"/>
      <c r="B7" s="82" t="s">
        <v>4</v>
      </c>
      <c r="C7" s="82"/>
      <c r="D7" s="82"/>
      <c r="E7" s="82"/>
      <c r="F7" s="82"/>
      <c r="G7" s="82"/>
      <c r="H7" s="82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83" t="s">
        <v>5</v>
      </c>
      <c r="C8" s="83"/>
      <c r="D8" s="8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9" t="s">
        <v>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4" t="s">
        <v>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8" t="s">
        <v>9</v>
      </c>
      <c r="B13" s="89" t="s">
        <v>10</v>
      </c>
      <c r="C13" s="89" t="s">
        <v>11</v>
      </c>
      <c r="D13" s="89" t="s">
        <v>12</v>
      </c>
      <c r="E13" s="90" t="s">
        <v>13</v>
      </c>
      <c r="F13" s="105"/>
      <c r="G13" s="106"/>
      <c r="H13" s="106"/>
      <c r="I13" s="106"/>
      <c r="J13" s="106"/>
      <c r="K13" s="106"/>
      <c r="L13" s="106"/>
      <c r="M13" s="106"/>
      <c r="N13" s="106"/>
      <c r="O13" s="107"/>
      <c r="P13" s="109" t="s">
        <v>14</v>
      </c>
      <c r="Q13" s="93" t="s">
        <v>15</v>
      </c>
      <c r="R13" s="85" t="s">
        <v>16</v>
      </c>
    </row>
    <row r="14" spans="1:18" s="8" customFormat="1" ht="45" customHeight="1">
      <c r="A14" s="88"/>
      <c r="B14" s="89"/>
      <c r="C14" s="89"/>
      <c r="D14" s="89"/>
      <c r="E14" s="92"/>
      <c r="F14" s="90" t="s">
        <v>17</v>
      </c>
      <c r="G14" s="90" t="s">
        <v>18</v>
      </c>
      <c r="H14" s="90" t="s">
        <v>19</v>
      </c>
      <c r="I14" s="111" t="s">
        <v>20</v>
      </c>
      <c r="J14" s="90" t="s">
        <v>21</v>
      </c>
      <c r="K14" s="90" t="s">
        <v>22</v>
      </c>
      <c r="L14" s="90" t="s">
        <v>23</v>
      </c>
      <c r="M14" s="90" t="s">
        <v>24</v>
      </c>
      <c r="N14" s="103" t="s">
        <v>25</v>
      </c>
      <c r="O14" s="103" t="s">
        <v>26</v>
      </c>
      <c r="P14" s="110"/>
      <c r="Q14" s="94"/>
      <c r="R14" s="86"/>
    </row>
    <row r="15" spans="1:18" s="8" customFormat="1" ht="76.150000000000006" customHeight="1">
      <c r="A15" s="88"/>
      <c r="B15" s="89"/>
      <c r="C15" s="89"/>
      <c r="D15" s="89"/>
      <c r="E15" s="91"/>
      <c r="F15" s="91"/>
      <c r="G15" s="91"/>
      <c r="H15" s="91"/>
      <c r="I15" s="112"/>
      <c r="J15" s="91"/>
      <c r="K15" s="91"/>
      <c r="L15" s="91"/>
      <c r="M15" s="91"/>
      <c r="N15" s="104"/>
      <c r="O15" s="104"/>
      <c r="P15" s="110"/>
      <c r="Q15" s="95"/>
      <c r="R15" s="87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9" t="s">
        <v>27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57"/>
      <c r="R17" s="8"/>
      <c r="S17" s="8"/>
    </row>
    <row r="18" spans="1:19" ht="16.899999999999999" customHeight="1">
      <c r="A18" s="71" t="s">
        <v>28</v>
      </c>
      <c r="B18" s="72"/>
      <c r="C18" s="7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7"/>
      <c r="R18" s="8"/>
      <c r="S18" s="8"/>
    </row>
    <row r="19" spans="1:19">
      <c r="A19" s="61">
        <v>1</v>
      </c>
      <c r="B19" s="61" t="s">
        <v>29</v>
      </c>
      <c r="C19" s="12" t="s">
        <v>30</v>
      </c>
      <c r="D19" s="61" t="s">
        <v>31</v>
      </c>
      <c r="E19" s="61">
        <v>1</v>
      </c>
      <c r="F19" s="61" t="s">
        <v>32</v>
      </c>
      <c r="G19" s="61">
        <v>1</v>
      </c>
      <c r="H19" s="61" t="s">
        <v>33</v>
      </c>
      <c r="I19" s="61"/>
      <c r="J19" s="61">
        <v>11</v>
      </c>
      <c r="K19" s="61">
        <v>10</v>
      </c>
      <c r="L19" s="61">
        <v>11</v>
      </c>
      <c r="M19" s="61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17.398333333333333</v>
      </c>
      <c r="O19" s="9">
        <f>IF(F19="OŽ",N19,IF(H19="Ne",IF(J19*0.3&lt;J19-L19,N19,0),IF(J19*0.1&lt;J19-L19,N19,0)))</f>
        <v>0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</v>
      </c>
      <c r="Q19" s="11">
        <f>IF(ISERROR(P19*100/N19),0,(P19*100/N19))</f>
        <v>0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" s="20"/>
    </row>
    <row r="20" spans="1:19">
      <c r="A20" s="61">
        <v>2</v>
      </c>
      <c r="B20" s="61"/>
      <c r="C20" s="12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8" si="1">IF(F20="OŽ",N20,IF(H20="Ne",IF(J20*0.3&lt;J20-L20,N20,0),IF(J20*0.1&lt;J20-L20,N20,0)))</f>
        <v>0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8" si="3">IF(ISERROR(P20*100/N20),0,(P20*100/N20))</f>
        <v>0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1">
        <v>3</v>
      </c>
      <c r="B21" s="61"/>
      <c r="C21" s="12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>
      <c r="A22" s="61">
        <v>4</v>
      </c>
      <c r="B22" s="61"/>
      <c r="C22" s="12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1">
        <v>5</v>
      </c>
      <c r="B23" s="61"/>
      <c r="C23" s="12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1">
        <v>6</v>
      </c>
      <c r="B24" s="61"/>
      <c r="C24" s="12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1">
        <v>7</v>
      </c>
      <c r="B25" s="61"/>
      <c r="C25" s="12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1">
        <v>8</v>
      </c>
      <c r="B26" s="61"/>
      <c r="C26" s="12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1">
        <v>9</v>
      </c>
      <c r="B27" s="61"/>
      <c r="C27" s="12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1">
        <v>10</v>
      </c>
      <c r="B28" s="61"/>
      <c r="C28" s="12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98" t="s">
        <v>34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">
        <f>SUM(R19:R28)</f>
        <v>0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35</v>
      </c>
      <c r="B31" s="56"/>
      <c r="C31" s="65" t="s">
        <v>36</v>
      </c>
      <c r="D31" s="65"/>
      <c r="E31" s="65"/>
      <c r="F31" s="65"/>
      <c r="G31" s="65"/>
      <c r="H31" s="65"/>
      <c r="I31" s="6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37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69" t="s">
        <v>38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57"/>
    </row>
    <row r="35" spans="1:18" s="8" customFormat="1" ht="16.899999999999999" customHeight="1">
      <c r="A35" s="71" t="s">
        <v>28</v>
      </c>
      <c r="B35" s="72"/>
      <c r="C35" s="72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7"/>
    </row>
    <row r="36" spans="1:18" s="8" customFormat="1">
      <c r="A36" s="73" t="s">
        <v>39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57"/>
    </row>
    <row r="37" spans="1:18" s="8" customFormat="1" ht="30">
      <c r="A37" s="61">
        <v>1</v>
      </c>
      <c r="B37" s="61" t="s">
        <v>40</v>
      </c>
      <c r="C37" s="12" t="s">
        <v>41</v>
      </c>
      <c r="D37" s="61" t="s">
        <v>42</v>
      </c>
      <c r="E37" s="61">
        <v>1</v>
      </c>
      <c r="F37" s="61" t="s">
        <v>43</v>
      </c>
      <c r="G37" s="61">
        <v>1</v>
      </c>
      <c r="H37" s="61" t="s">
        <v>44</v>
      </c>
      <c r="I37" s="61"/>
      <c r="J37" s="61">
        <v>39</v>
      </c>
      <c r="K37" s="61">
        <v>18</v>
      </c>
      <c r="L37" s="61">
        <v>30</v>
      </c>
      <c r="M37" s="61" t="s">
        <v>33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0</v>
      </c>
      <c r="O37" s="9">
        <f t="shared" ref="O37:O46" si="6">IF(F37="OŽ",N37,IF(H37="Ne",IF(J37*0.3&lt;J37-L37,N37,0),IF(J37*0.1&lt;J37-L37,N37,0)))</f>
        <v>0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0</v>
      </c>
      <c r="Q37" s="11">
        <f>IF(ISERROR(P37*100/N37),0,(P37*100/N37))</f>
        <v>0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8" spans="1:18" s="8" customFormat="1">
      <c r="A38" s="61">
        <v>2</v>
      </c>
      <c r="B38" s="61"/>
      <c r="C38" s="12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3">
        <f t="shared" si="5"/>
        <v>0</v>
      </c>
      <c r="O38" s="9">
        <f t="shared" si="6"/>
        <v>0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</v>
      </c>
      <c r="Q38" s="11">
        <f t="shared" ref="Q38:Q46" si="9">IF(ISERROR(P38*100/N38),0,(P38*100/N38))</f>
        <v>0</v>
      </c>
      <c r="R38" s="10">
        <f t="shared" si="7"/>
        <v>0</v>
      </c>
    </row>
    <row r="39" spans="1:18" s="8" customFormat="1">
      <c r="A39" s="61">
        <v>3</v>
      </c>
      <c r="B39" s="61"/>
      <c r="C39" s="12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3">
        <f t="shared" si="5"/>
        <v>0</v>
      </c>
      <c r="O39" s="9">
        <f t="shared" si="6"/>
        <v>0</v>
      </c>
      <c r="P39" s="4">
        <f t="shared" si="8"/>
        <v>0</v>
      </c>
      <c r="Q39" s="11">
        <f t="shared" si="9"/>
        <v>0</v>
      </c>
      <c r="R39" s="10">
        <f t="shared" si="7"/>
        <v>0</v>
      </c>
    </row>
    <row r="40" spans="1:18" s="8" customFormat="1">
      <c r="A40" s="61">
        <v>4</v>
      </c>
      <c r="B40" s="61"/>
      <c r="C40" s="12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3">
        <f t="shared" si="5"/>
        <v>0</v>
      </c>
      <c r="O40" s="9">
        <f t="shared" si="6"/>
        <v>0</v>
      </c>
      <c r="P40" s="4">
        <f t="shared" si="8"/>
        <v>0</v>
      </c>
      <c r="Q40" s="11">
        <f t="shared" si="9"/>
        <v>0</v>
      </c>
      <c r="R40" s="10">
        <f t="shared" si="7"/>
        <v>0</v>
      </c>
    </row>
    <row r="41" spans="1:18" s="8" customFormat="1">
      <c r="A41" s="61">
        <v>5</v>
      </c>
      <c r="B41" s="61"/>
      <c r="C41" s="12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3">
        <f t="shared" si="5"/>
        <v>0</v>
      </c>
      <c r="O41" s="9">
        <f t="shared" si="6"/>
        <v>0</v>
      </c>
      <c r="P41" s="4">
        <f t="shared" si="8"/>
        <v>0</v>
      </c>
      <c r="Q41" s="11">
        <f t="shared" si="9"/>
        <v>0</v>
      </c>
      <c r="R41" s="10">
        <f t="shared" si="7"/>
        <v>0</v>
      </c>
    </row>
    <row r="42" spans="1:18" s="8" customFormat="1">
      <c r="A42" s="61">
        <v>6</v>
      </c>
      <c r="B42" s="61"/>
      <c r="C42" s="12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3">
        <f t="shared" si="5"/>
        <v>0</v>
      </c>
      <c r="O42" s="9">
        <f t="shared" si="6"/>
        <v>0</v>
      </c>
      <c r="P42" s="4">
        <f t="shared" si="8"/>
        <v>0</v>
      </c>
      <c r="Q42" s="11">
        <f t="shared" si="9"/>
        <v>0</v>
      </c>
      <c r="R42" s="10">
        <f t="shared" si="7"/>
        <v>0</v>
      </c>
    </row>
    <row r="43" spans="1:18" s="8" customFormat="1">
      <c r="A43" s="61">
        <v>7</v>
      </c>
      <c r="B43" s="61"/>
      <c r="C43" s="12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3">
        <f t="shared" si="5"/>
        <v>0</v>
      </c>
      <c r="O43" s="9">
        <f t="shared" si="6"/>
        <v>0</v>
      </c>
      <c r="P43" s="4">
        <f t="shared" si="8"/>
        <v>0</v>
      </c>
      <c r="Q43" s="11">
        <f t="shared" si="9"/>
        <v>0</v>
      </c>
      <c r="R43" s="10">
        <f t="shared" si="7"/>
        <v>0</v>
      </c>
    </row>
    <row r="44" spans="1:18" s="8" customFormat="1">
      <c r="A44" s="61">
        <v>8</v>
      </c>
      <c r="B44" s="61"/>
      <c r="C44" s="12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>
      <c r="A45" s="61">
        <v>9</v>
      </c>
      <c r="B45" s="61"/>
      <c r="C45" s="12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>
      <c r="A46" s="61">
        <v>10</v>
      </c>
      <c r="B46" s="61"/>
      <c r="C46" s="12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 ht="15.75" customHeight="1">
      <c r="A47" s="98" t="s">
        <v>34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100"/>
      <c r="R47" s="10">
        <f>SUM(R37:R46)</f>
        <v>0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35</v>
      </c>
      <c r="B49" s="24"/>
      <c r="C49" s="65" t="s">
        <v>45</v>
      </c>
      <c r="D49" s="65"/>
      <c r="E49" s="65"/>
      <c r="F49" s="65"/>
      <c r="G49" s="65"/>
      <c r="H49" s="65"/>
      <c r="I49" s="6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46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69" t="s">
        <v>47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57"/>
    </row>
    <row r="54" spans="1:18" s="8" customFormat="1" ht="13.9" customHeight="1">
      <c r="A54" s="71" t="s">
        <v>28</v>
      </c>
      <c r="B54" s="72"/>
      <c r="C54" s="72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7"/>
    </row>
    <row r="55" spans="1:18" s="8" customFormat="1">
      <c r="A55" s="73" t="s">
        <v>48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57"/>
    </row>
    <row r="56" spans="1:18" s="8" customFormat="1">
      <c r="A56" s="61">
        <v>1</v>
      </c>
      <c r="B56" s="61" t="s">
        <v>49</v>
      </c>
      <c r="C56" s="12" t="s">
        <v>50</v>
      </c>
      <c r="D56" s="61" t="s">
        <v>31</v>
      </c>
      <c r="E56" s="61">
        <v>1</v>
      </c>
      <c r="F56" s="61" t="s">
        <v>51</v>
      </c>
      <c r="G56" s="61">
        <v>1</v>
      </c>
      <c r="H56" s="61" t="s">
        <v>44</v>
      </c>
      <c r="I56" s="61"/>
      <c r="J56" s="61">
        <v>6</v>
      </c>
      <c r="K56" s="61">
        <v>4</v>
      </c>
      <c r="L56" s="61">
        <v>3</v>
      </c>
      <c r="M56" s="61" t="s">
        <v>33</v>
      </c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5.8049999999999997</v>
      </c>
      <c r="O56" s="9">
        <f t="shared" ref="O56:O65" si="11">IF(F56="OŽ",N56,IF(H56="Ne",IF(J56*0.3&lt;J56-L56,N56,0),IF(J56*0.1&lt;J56-L56,N56,0)))</f>
        <v>5.8049999999999997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0.22949999999999998</v>
      </c>
      <c r="Q56" s="11">
        <f t="shared" ref="Q56" si="13">IF(ISERROR(P56*100/N56),0,(P56*100/N56))</f>
        <v>3.9534883720930232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2.4138000000000002</v>
      </c>
    </row>
    <row r="57" spans="1:18" s="8" customFormat="1">
      <c r="A57" s="61">
        <v>2</v>
      </c>
      <c r="B57" s="61" t="s">
        <v>52</v>
      </c>
      <c r="C57" s="12" t="s">
        <v>50</v>
      </c>
      <c r="D57" s="61" t="s">
        <v>31</v>
      </c>
      <c r="E57" s="61">
        <v>1</v>
      </c>
      <c r="F57" s="61" t="s">
        <v>51</v>
      </c>
      <c r="G57" s="61">
        <v>1</v>
      </c>
      <c r="H57" s="61" t="s">
        <v>44</v>
      </c>
      <c r="I57" s="61"/>
      <c r="J57" s="61">
        <v>6</v>
      </c>
      <c r="K57" s="61">
        <v>4</v>
      </c>
      <c r="L57" s="61">
        <v>4</v>
      </c>
      <c r="M57" s="61" t="s">
        <v>33</v>
      </c>
      <c r="N57" s="3">
        <f t="shared" si="10"/>
        <v>3.375</v>
      </c>
      <c r="O57" s="9">
        <f t="shared" si="11"/>
        <v>3.375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0.153</v>
      </c>
      <c r="Q57" s="11">
        <f t="shared" ref="Q57:Q65" si="16">IF(ISERROR(P57*100/N57),0,(P57*100/N57))</f>
        <v>4.5333333333333332</v>
      </c>
      <c r="R57" s="10">
        <f t="shared" si="14"/>
        <v>1.4112</v>
      </c>
    </row>
    <row r="58" spans="1:18" s="8" customFormat="1">
      <c r="A58" s="61">
        <v>3</v>
      </c>
      <c r="B58" s="61" t="s">
        <v>53</v>
      </c>
      <c r="C58" s="12" t="s">
        <v>50</v>
      </c>
      <c r="D58" s="61" t="s">
        <v>31</v>
      </c>
      <c r="E58" s="61">
        <v>1</v>
      </c>
      <c r="F58" s="61" t="s">
        <v>51</v>
      </c>
      <c r="G58" s="61">
        <v>1</v>
      </c>
      <c r="H58" s="61" t="s">
        <v>44</v>
      </c>
      <c r="I58" s="61"/>
      <c r="J58" s="61">
        <v>4</v>
      </c>
      <c r="K58" s="61">
        <v>4</v>
      </c>
      <c r="L58" s="61">
        <v>1</v>
      </c>
      <c r="M58" s="61" t="s">
        <v>33</v>
      </c>
      <c r="N58" s="3">
        <f t="shared" si="10"/>
        <v>6.375</v>
      </c>
      <c r="O58" s="9">
        <f t="shared" si="11"/>
        <v>6.375</v>
      </c>
      <c r="P58" s="4">
        <f t="shared" si="15"/>
        <v>0.22949999999999998</v>
      </c>
      <c r="Q58" s="11">
        <f t="shared" si="16"/>
        <v>3.6</v>
      </c>
      <c r="R58" s="10">
        <f t="shared" si="14"/>
        <v>2.6417999999999999</v>
      </c>
    </row>
    <row r="59" spans="1:18" s="8" customFormat="1">
      <c r="A59" s="61">
        <v>4</v>
      </c>
      <c r="B59" s="61" t="s">
        <v>54</v>
      </c>
      <c r="C59" s="12" t="s">
        <v>50</v>
      </c>
      <c r="D59" s="61" t="s">
        <v>31</v>
      </c>
      <c r="E59" s="61">
        <v>1</v>
      </c>
      <c r="F59" s="61" t="s">
        <v>55</v>
      </c>
      <c r="G59" s="61">
        <v>1</v>
      </c>
      <c r="H59" s="61" t="s">
        <v>44</v>
      </c>
      <c r="I59" s="61"/>
      <c r="J59" s="61">
        <v>23</v>
      </c>
      <c r="K59" s="61">
        <v>7</v>
      </c>
      <c r="L59" s="61">
        <v>17</v>
      </c>
      <c r="M59" s="61" t="s">
        <v>33</v>
      </c>
      <c r="N59" s="3">
        <f t="shared" si="10"/>
        <v>0</v>
      </c>
      <c r="O59" s="9">
        <f t="shared" si="11"/>
        <v>0</v>
      </c>
      <c r="P59" s="4">
        <f t="shared" si="15"/>
        <v>0</v>
      </c>
      <c r="Q59" s="11">
        <f t="shared" si="16"/>
        <v>0</v>
      </c>
      <c r="R59" s="10">
        <f t="shared" si="14"/>
        <v>0</v>
      </c>
    </row>
    <row r="60" spans="1:18" s="8" customFormat="1">
      <c r="A60" s="61">
        <v>5</v>
      </c>
      <c r="B60" s="61"/>
      <c r="C60" s="12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>
      <c r="A61" s="61">
        <v>6</v>
      </c>
      <c r="B61" s="61"/>
      <c r="C61" s="12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>
      <c r="A62" s="61">
        <v>7</v>
      </c>
      <c r="B62" s="61"/>
      <c r="C62" s="12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>
      <c r="A63" s="61">
        <v>8</v>
      </c>
      <c r="B63" s="61"/>
      <c r="C63" s="12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>
      <c r="A64" s="61">
        <v>9</v>
      </c>
      <c r="B64" s="61"/>
      <c r="C64" s="12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1">
        <v>10</v>
      </c>
      <c r="B65" s="61"/>
      <c r="C65" s="12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66" t="s">
        <v>34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8"/>
      <c r="R66" s="10">
        <f>SUM(R56:R65)</f>
        <v>6.4668000000000001</v>
      </c>
    </row>
    <row r="67" spans="1:19" s="8" customFormat="1" ht="15.75" customHeight="1">
      <c r="A67" s="24" t="s">
        <v>35</v>
      </c>
      <c r="B67" s="24"/>
      <c r="C67" s="65" t="s">
        <v>56</v>
      </c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16"/>
    </row>
    <row r="68" spans="1:19" s="8" customFormat="1" ht="15.75" customHeight="1">
      <c r="A68" s="49" t="s">
        <v>46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69" t="s">
        <v>57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57"/>
    </row>
    <row r="71" spans="1:19" ht="15.75" customHeight="1">
      <c r="A71" s="71" t="s">
        <v>28</v>
      </c>
      <c r="B71" s="72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7"/>
      <c r="R71" s="8"/>
      <c r="S71" s="8"/>
    </row>
    <row r="72" spans="1:19" ht="15.75" customHeight="1">
      <c r="A72" s="73" t="s">
        <v>58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57"/>
      <c r="R72" s="8"/>
      <c r="S72" s="8"/>
    </row>
    <row r="73" spans="1:19" s="7" customFormat="1">
      <c r="A73" s="61">
        <v>1</v>
      </c>
      <c r="B73" s="61" t="s">
        <v>29</v>
      </c>
      <c r="C73" s="12" t="s">
        <v>59</v>
      </c>
      <c r="D73" s="61" t="s">
        <v>42</v>
      </c>
      <c r="E73" s="61">
        <v>1</v>
      </c>
      <c r="F73" s="61" t="s">
        <v>43</v>
      </c>
      <c r="G73" s="61">
        <v>1</v>
      </c>
      <c r="H73" s="61" t="s">
        <v>33</v>
      </c>
      <c r="I73" s="61"/>
      <c r="J73" s="61">
        <v>2</v>
      </c>
      <c r="K73" s="61">
        <v>2</v>
      </c>
      <c r="L73" s="61">
        <v>2</v>
      </c>
      <c r="M73" s="61" t="s">
        <v>33</v>
      </c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12.922499999999999</v>
      </c>
      <c r="O73" s="9">
        <f t="shared" ref="O73:O82" si="18">IF(F73="OŽ",N73,IF(H73="Ne",IF(J73*0.3&lt;J73-L73,N73,0),IF(J73*0.1&lt;J73-L73,N73,0)))</f>
        <v>0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0</v>
      </c>
      <c r="Q73" s="11">
        <f t="shared" ref="Q73" si="20">IF(ISERROR(P73*100/N73),0,(P73*100/N73))</f>
        <v>0</v>
      </c>
      <c r="R73" s="10">
        <f t="shared" ref="R73:R82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3" s="8"/>
    </row>
    <row r="74" spans="1:19">
      <c r="A74" s="61">
        <v>2</v>
      </c>
      <c r="B74" s="61"/>
      <c r="C74" s="1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3">
        <f t="shared" si="17"/>
        <v>0</v>
      </c>
      <c r="O74" s="9">
        <f t="shared" si="18"/>
        <v>0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</v>
      </c>
      <c r="Q74" s="11">
        <f t="shared" ref="Q74:Q82" si="23">IF(ISERROR(P74*100/N74),0,(P74*100/N74))</f>
        <v>0</v>
      </c>
      <c r="R74" s="10">
        <f t="shared" si="21"/>
        <v>0</v>
      </c>
      <c r="S74" s="8"/>
    </row>
    <row r="75" spans="1:19" s="8" customFormat="1">
      <c r="A75" s="61">
        <v>3</v>
      </c>
      <c r="B75" s="61"/>
      <c r="C75" s="12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3">
        <f t="shared" si="17"/>
        <v>0</v>
      </c>
      <c r="O75" s="9">
        <f t="shared" si="18"/>
        <v>0</v>
      </c>
      <c r="P75" s="4">
        <f t="shared" si="22"/>
        <v>0</v>
      </c>
      <c r="Q75" s="11">
        <f t="shared" si="23"/>
        <v>0</v>
      </c>
      <c r="R75" s="10">
        <f t="shared" si="21"/>
        <v>0</v>
      </c>
    </row>
    <row r="76" spans="1:19" s="8" customFormat="1">
      <c r="A76" s="61">
        <v>4</v>
      </c>
      <c r="B76" s="61"/>
      <c r="C76" s="12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3">
        <f t="shared" si="17"/>
        <v>0</v>
      </c>
      <c r="O76" s="9">
        <f t="shared" si="18"/>
        <v>0</v>
      </c>
      <c r="P76" s="4">
        <f t="shared" si="22"/>
        <v>0</v>
      </c>
      <c r="Q76" s="11">
        <f t="shared" si="23"/>
        <v>0</v>
      </c>
      <c r="R76" s="10">
        <f t="shared" si="21"/>
        <v>0</v>
      </c>
    </row>
    <row r="77" spans="1:19" s="8" customFormat="1">
      <c r="A77" s="61">
        <v>5</v>
      </c>
      <c r="B77" s="61"/>
      <c r="C77" s="12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3">
        <f t="shared" si="17"/>
        <v>0</v>
      </c>
      <c r="O77" s="9">
        <f t="shared" si="18"/>
        <v>0</v>
      </c>
      <c r="P77" s="4">
        <f t="shared" si="22"/>
        <v>0</v>
      </c>
      <c r="Q77" s="11">
        <f t="shared" si="23"/>
        <v>0</v>
      </c>
      <c r="R77" s="10">
        <f t="shared" si="21"/>
        <v>0</v>
      </c>
    </row>
    <row r="78" spans="1:19">
      <c r="A78" s="61">
        <v>6</v>
      </c>
      <c r="B78" s="61"/>
      <c r="C78" s="12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3">
        <f t="shared" si="17"/>
        <v>0</v>
      </c>
      <c r="O78" s="9">
        <f t="shared" si="18"/>
        <v>0</v>
      </c>
      <c r="P78" s="4">
        <f t="shared" si="22"/>
        <v>0</v>
      </c>
      <c r="Q78" s="11">
        <f t="shared" si="23"/>
        <v>0</v>
      </c>
      <c r="R78" s="10">
        <f t="shared" si="21"/>
        <v>0</v>
      </c>
      <c r="S78" s="8"/>
    </row>
    <row r="79" spans="1:19">
      <c r="A79" s="61">
        <v>7</v>
      </c>
      <c r="B79" s="61"/>
      <c r="C79" s="12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3">
        <f t="shared" si="17"/>
        <v>0</v>
      </c>
      <c r="O79" s="9">
        <f t="shared" si="18"/>
        <v>0</v>
      </c>
      <c r="P79" s="4">
        <f t="shared" si="22"/>
        <v>0</v>
      </c>
      <c r="Q79" s="11">
        <f t="shared" si="23"/>
        <v>0</v>
      </c>
      <c r="R79" s="10">
        <f t="shared" si="21"/>
        <v>0</v>
      </c>
      <c r="S79" s="8"/>
    </row>
    <row r="80" spans="1:19">
      <c r="A80" s="61">
        <v>8</v>
      </c>
      <c r="B80" s="61"/>
      <c r="C80" s="12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  <c r="S80" s="8"/>
    </row>
    <row r="81" spans="1:19">
      <c r="A81" s="61">
        <v>9</v>
      </c>
      <c r="B81" s="61"/>
      <c r="C81" s="12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3">
        <f t="shared" si="17"/>
        <v>0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 t="shared" si="21"/>
        <v>0</v>
      </c>
      <c r="S81" s="8"/>
    </row>
    <row r="82" spans="1:19">
      <c r="A82" s="61">
        <v>10</v>
      </c>
      <c r="B82" s="61"/>
      <c r="C82" s="12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  <c r="S82" s="8"/>
    </row>
    <row r="83" spans="1:19">
      <c r="A83" s="98" t="s">
        <v>34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100"/>
      <c r="R83" s="10">
        <f>SUM(R73:R82)</f>
        <v>0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35</v>
      </c>
      <c r="B85" s="24"/>
      <c r="C85" s="64" t="s">
        <v>60</v>
      </c>
      <c r="D85" s="64"/>
      <c r="E85" s="64"/>
      <c r="F85" s="64"/>
      <c r="G85" s="64"/>
      <c r="H85" s="64"/>
      <c r="I85" s="64"/>
      <c r="J85" s="64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9" t="s">
        <v>46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69" t="s">
        <v>61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57"/>
      <c r="R88" s="8"/>
      <c r="S88" s="8"/>
    </row>
    <row r="89" spans="1:19" ht="18">
      <c r="A89" s="71" t="s">
        <v>28</v>
      </c>
      <c r="B89" s="72"/>
      <c r="C89" s="72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7"/>
      <c r="R89" s="8"/>
      <c r="S89" s="8"/>
    </row>
    <row r="90" spans="1:19">
      <c r="A90" s="61">
        <v>1</v>
      </c>
      <c r="B90" s="61" t="s">
        <v>29</v>
      </c>
      <c r="C90" s="12" t="s">
        <v>62</v>
      </c>
      <c r="D90" s="61" t="s">
        <v>42</v>
      </c>
      <c r="E90" s="61">
        <v>1</v>
      </c>
      <c r="F90" s="61" t="s">
        <v>43</v>
      </c>
      <c r="G90" s="61">
        <v>1</v>
      </c>
      <c r="H90" s="61" t="s">
        <v>33</v>
      </c>
      <c r="I90" s="61"/>
      <c r="J90" s="61">
        <v>1</v>
      </c>
      <c r="K90" s="61">
        <v>1</v>
      </c>
      <c r="L90" s="61">
        <v>1</v>
      </c>
      <c r="M90" s="61" t="s">
        <v>33</v>
      </c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8.5</v>
      </c>
      <c r="O90" s="9">
        <f t="shared" ref="O90:O99" si="25">IF(F90="OŽ",N90,IF(H90="Ne",IF(J90*0.3&lt;J90-L90,N90,0),IF(J90*0.1&lt;J90-L90,N90,0)))</f>
        <v>0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0</v>
      </c>
      <c r="Q90" s="11">
        <f t="shared" ref="Q90" si="27">IF(ISERROR(P90*100/N90),0,(P90*100/N90))</f>
        <v>0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0" s="8"/>
    </row>
    <row r="91" spans="1:19">
      <c r="A91" s="61">
        <v>2</v>
      </c>
      <c r="B91" s="61"/>
      <c r="C91" s="12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3">
        <f t="shared" si="24"/>
        <v>0</v>
      </c>
      <c r="O91" s="9">
        <f t="shared" si="25"/>
        <v>0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0</v>
      </c>
      <c r="Q91" s="11">
        <f t="shared" ref="Q91:Q99" si="30">IF(ISERROR(P91*100/N91),0,(P91*100/N91))</f>
        <v>0</v>
      </c>
      <c r="R91" s="10">
        <f t="shared" si="28"/>
        <v>0</v>
      </c>
      <c r="S91" s="7"/>
    </row>
    <row r="92" spans="1:19">
      <c r="A92" s="61">
        <v>3</v>
      </c>
      <c r="B92" s="61"/>
      <c r="C92" s="12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3">
        <f t="shared" si="24"/>
        <v>0</v>
      </c>
      <c r="O92" s="9">
        <f t="shared" si="25"/>
        <v>0</v>
      </c>
      <c r="P92" s="4">
        <f t="shared" si="29"/>
        <v>0</v>
      </c>
      <c r="Q92" s="11">
        <f t="shared" si="30"/>
        <v>0</v>
      </c>
      <c r="R92" s="10">
        <f t="shared" si="28"/>
        <v>0</v>
      </c>
      <c r="S92" s="8"/>
    </row>
    <row r="93" spans="1:19">
      <c r="A93" s="61">
        <v>4</v>
      </c>
      <c r="B93" s="61"/>
      <c r="C93" s="12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3">
        <f t="shared" si="24"/>
        <v>0</v>
      </c>
      <c r="O93" s="9">
        <f t="shared" si="25"/>
        <v>0</v>
      </c>
      <c r="P93" s="4">
        <f t="shared" si="29"/>
        <v>0</v>
      </c>
      <c r="Q93" s="11">
        <f t="shared" si="30"/>
        <v>0</v>
      </c>
      <c r="R93" s="10">
        <f t="shared" si="28"/>
        <v>0</v>
      </c>
      <c r="S93" s="8"/>
    </row>
    <row r="94" spans="1:19">
      <c r="A94" s="61">
        <v>5</v>
      </c>
      <c r="B94" s="61"/>
      <c r="C94" s="12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>
      <c r="A95" s="61">
        <v>6</v>
      </c>
      <c r="B95" s="61"/>
      <c r="C95" s="12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3">
        <f t="shared" si="24"/>
        <v>0</v>
      </c>
      <c r="O95" s="9">
        <f t="shared" si="25"/>
        <v>0</v>
      </c>
      <c r="P95" s="4">
        <f t="shared" si="29"/>
        <v>0</v>
      </c>
      <c r="Q95" s="11">
        <f t="shared" si="30"/>
        <v>0</v>
      </c>
      <c r="R95" s="10">
        <f t="shared" si="28"/>
        <v>0</v>
      </c>
      <c r="S95" s="8"/>
    </row>
    <row r="96" spans="1:19">
      <c r="A96" s="61">
        <v>7</v>
      </c>
      <c r="B96" s="61"/>
      <c r="C96" s="12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>
      <c r="A97" s="61">
        <v>8</v>
      </c>
      <c r="B97" s="61"/>
      <c r="C97" s="12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>
      <c r="A98" s="61">
        <v>9</v>
      </c>
      <c r="B98" s="61"/>
      <c r="C98" s="12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>
      <c r="A99" s="61">
        <v>10</v>
      </c>
      <c r="B99" s="61"/>
      <c r="C99" s="12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98" t="s">
        <v>34</v>
      </c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100"/>
      <c r="R100" s="10">
        <f>SUM(R90:R99)</f>
        <v>0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35</v>
      </c>
      <c r="B102" s="24"/>
      <c r="C102" s="64" t="s">
        <v>63</v>
      </c>
      <c r="D102" s="64"/>
      <c r="E102" s="64"/>
      <c r="F102" s="64"/>
      <c r="G102" s="64"/>
      <c r="H102" s="64"/>
      <c r="I102" s="64"/>
      <c r="J102" s="64"/>
      <c r="K102" s="64"/>
      <c r="L102" s="15"/>
      <c r="M102" s="15"/>
      <c r="N102" s="15"/>
      <c r="O102" s="15"/>
      <c r="P102" s="15"/>
      <c r="Q102" s="15"/>
      <c r="R102" s="16"/>
    </row>
    <row r="103" spans="1:18">
      <c r="A103" s="49" t="s">
        <v>46</v>
      </c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69" t="s">
        <v>64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57"/>
      <c r="R104" s="8"/>
    </row>
    <row r="105" spans="1:18" ht="18">
      <c r="A105" s="71" t="s">
        <v>28</v>
      </c>
      <c r="B105" s="72"/>
      <c r="C105" s="72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7"/>
      <c r="R105" s="8"/>
    </row>
    <row r="106" spans="1:18">
      <c r="A106" s="73" t="s">
        <v>65</v>
      </c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57"/>
      <c r="R106" s="8"/>
    </row>
    <row r="107" spans="1:18">
      <c r="A107" s="61">
        <v>1</v>
      </c>
      <c r="B107" s="61" t="s">
        <v>66</v>
      </c>
      <c r="C107" s="12" t="s">
        <v>50</v>
      </c>
      <c r="D107" s="61" t="s">
        <v>31</v>
      </c>
      <c r="E107" s="61">
        <v>1</v>
      </c>
      <c r="F107" s="61" t="s">
        <v>55</v>
      </c>
      <c r="G107" s="61">
        <v>1</v>
      </c>
      <c r="H107" s="61" t="s">
        <v>44</v>
      </c>
      <c r="I107" s="61"/>
      <c r="J107" s="61">
        <v>47</v>
      </c>
      <c r="K107" s="61">
        <v>19</v>
      </c>
      <c r="L107" s="61">
        <v>45</v>
      </c>
      <c r="M107" s="61" t="s">
        <v>33</v>
      </c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0</v>
      </c>
      <c r="O107" s="9">
        <f t="shared" ref="O107:O116" si="32">IF(F107="OŽ",N107,IF(H107="Ne",IF(J107*0.3&lt;J107-L107,N107,0),IF(J107*0.1&lt;J107-L107,N107,0)))</f>
        <v>0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0</v>
      </c>
      <c r="Q107" s="11">
        <f t="shared" ref="Q107" si="34">IF(ISERROR(P107*100/N107),0,(P107*100/N107))</f>
        <v>0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8" spans="1:18">
      <c r="A108" s="61">
        <v>2</v>
      </c>
      <c r="B108" s="61"/>
      <c r="C108" s="12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3">
        <f t="shared" si="31"/>
        <v>0</v>
      </c>
      <c r="O108" s="9">
        <f t="shared" si="32"/>
        <v>0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1">
        <f t="shared" ref="Q108:Q116" si="37">IF(ISERROR(P108*100/N108),0,(P108*100/N108))</f>
        <v>0</v>
      </c>
      <c r="R108" s="10">
        <f t="shared" si="35"/>
        <v>0</v>
      </c>
    </row>
    <row r="109" spans="1:18">
      <c r="A109" s="61">
        <v>3</v>
      </c>
      <c r="B109" s="61"/>
      <c r="C109" s="12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3">
        <f t="shared" si="31"/>
        <v>0</v>
      </c>
      <c r="O109" s="9">
        <f t="shared" si="32"/>
        <v>0</v>
      </c>
      <c r="P109" s="4">
        <f t="shared" si="36"/>
        <v>0</v>
      </c>
      <c r="Q109" s="11">
        <f t="shared" si="37"/>
        <v>0</v>
      </c>
      <c r="R109" s="10">
        <f t="shared" si="35"/>
        <v>0</v>
      </c>
    </row>
    <row r="110" spans="1:18">
      <c r="A110" s="61">
        <v>4</v>
      </c>
      <c r="B110" s="61"/>
      <c r="C110" s="12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3">
        <f t="shared" si="31"/>
        <v>0</v>
      </c>
      <c r="O110" s="9">
        <f t="shared" si="32"/>
        <v>0</v>
      </c>
      <c r="P110" s="4">
        <f t="shared" si="36"/>
        <v>0</v>
      </c>
      <c r="Q110" s="11">
        <f t="shared" si="37"/>
        <v>0</v>
      </c>
      <c r="R110" s="10">
        <f t="shared" si="35"/>
        <v>0</v>
      </c>
    </row>
    <row r="111" spans="1:18">
      <c r="A111" s="61">
        <v>5</v>
      </c>
      <c r="B111" s="61"/>
      <c r="C111" s="12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</row>
    <row r="112" spans="1:18">
      <c r="A112" s="61">
        <v>6</v>
      </c>
      <c r="B112" s="61"/>
      <c r="C112" s="12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</row>
    <row r="113" spans="1:18">
      <c r="A113" s="61">
        <v>7</v>
      </c>
      <c r="B113" s="61"/>
      <c r="C113" s="12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>
      <c r="A114" s="61">
        <v>8</v>
      </c>
      <c r="B114" s="61"/>
      <c r="C114" s="12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1">
        <f t="shared" si="37"/>
        <v>0</v>
      </c>
      <c r="R114" s="10">
        <f t="shared" si="35"/>
        <v>0</v>
      </c>
    </row>
    <row r="115" spans="1:18">
      <c r="A115" s="61">
        <v>9</v>
      </c>
      <c r="B115" s="61"/>
      <c r="C115" s="12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1">
        <v>10</v>
      </c>
      <c r="B116" s="61"/>
      <c r="C116" s="12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66" t="s">
        <v>34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8"/>
      <c r="R117" s="10">
        <f>SUM(R107:R116)</f>
        <v>0</v>
      </c>
    </row>
    <row r="118" spans="1:18" ht="15.75">
      <c r="A118" s="24" t="s">
        <v>35</v>
      </c>
      <c r="B118" s="24"/>
      <c r="C118" s="64" t="s">
        <v>67</v>
      </c>
      <c r="D118" s="64"/>
      <c r="E118" s="64"/>
      <c r="F118" s="64"/>
      <c r="G118" s="64"/>
      <c r="H118" s="64"/>
      <c r="I118" s="64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9" t="s">
        <v>46</v>
      </c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69" t="s">
        <v>68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57"/>
      <c r="R121" s="8"/>
    </row>
    <row r="122" spans="1:18" ht="18">
      <c r="A122" s="71" t="s">
        <v>28</v>
      </c>
      <c r="B122" s="72"/>
      <c r="C122" s="72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7"/>
      <c r="R122" s="8"/>
    </row>
    <row r="123" spans="1:18">
      <c r="A123" s="73" t="s">
        <v>69</v>
      </c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57"/>
      <c r="R123" s="8"/>
    </row>
    <row r="124" spans="1:18" ht="30">
      <c r="A124" s="61">
        <v>1</v>
      </c>
      <c r="B124" s="61" t="s">
        <v>70</v>
      </c>
      <c r="C124" s="12" t="s">
        <v>50</v>
      </c>
      <c r="D124" s="61" t="s">
        <v>31</v>
      </c>
      <c r="E124" s="61">
        <v>1</v>
      </c>
      <c r="F124" s="61" t="s">
        <v>32</v>
      </c>
      <c r="G124" s="61">
        <v>1</v>
      </c>
      <c r="H124" s="61" t="s">
        <v>44</v>
      </c>
      <c r="I124" s="61"/>
      <c r="J124" s="61">
        <v>63</v>
      </c>
      <c r="K124" s="61">
        <v>24</v>
      </c>
      <c r="L124" s="61">
        <v>42</v>
      </c>
      <c r="M124" s="61" t="s">
        <v>33</v>
      </c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0</v>
      </c>
      <c r="O124" s="9">
        <f t="shared" ref="O124:O133" si="39">IF(F124="OŽ",N124,IF(H124="Ne",IF(J124*0.3&lt;J124-L124,N124,0),IF(J124*0.1&lt;J124-L124,N124,0)))</f>
        <v>0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0</v>
      </c>
      <c r="Q124" s="11">
        <f t="shared" ref="Q124" si="41">IF(ISERROR(P124*100/N124),0,(P124*100/N124))</f>
        <v>0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5" spans="1:18">
      <c r="A125" s="61">
        <v>2</v>
      </c>
      <c r="B125" s="61" t="s">
        <v>66</v>
      </c>
      <c r="C125" s="12" t="s">
        <v>50</v>
      </c>
      <c r="D125" s="61" t="s">
        <v>31</v>
      </c>
      <c r="E125" s="61">
        <v>1</v>
      </c>
      <c r="F125" s="61" t="s">
        <v>32</v>
      </c>
      <c r="G125" s="61">
        <v>1</v>
      </c>
      <c r="H125" s="61" t="s">
        <v>44</v>
      </c>
      <c r="I125" s="61"/>
      <c r="J125" s="61">
        <v>63</v>
      </c>
      <c r="K125" s="61">
        <v>24</v>
      </c>
      <c r="L125" s="61">
        <v>44</v>
      </c>
      <c r="M125" s="61" t="s">
        <v>33</v>
      </c>
      <c r="N125" s="3">
        <f t="shared" si="38"/>
        <v>0</v>
      </c>
      <c r="O125" s="9">
        <f t="shared" si="39"/>
        <v>0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</v>
      </c>
      <c r="Q125" s="11">
        <f t="shared" ref="Q125:Q133" si="44">IF(ISERROR(P125*100/N125),0,(P125*100/N125))</f>
        <v>0</v>
      </c>
      <c r="R125" s="10">
        <f t="shared" si="42"/>
        <v>0</v>
      </c>
    </row>
    <row r="126" spans="1:18">
      <c r="A126" s="61">
        <v>3</v>
      </c>
      <c r="B126" s="61" t="s">
        <v>71</v>
      </c>
      <c r="C126" s="12" t="s">
        <v>50</v>
      </c>
      <c r="D126" s="61" t="s">
        <v>31</v>
      </c>
      <c r="E126" s="61">
        <v>1</v>
      </c>
      <c r="F126" s="61" t="s">
        <v>32</v>
      </c>
      <c r="G126" s="61">
        <v>1</v>
      </c>
      <c r="H126" s="61" t="s">
        <v>44</v>
      </c>
      <c r="I126" s="61"/>
      <c r="J126" s="61">
        <v>63</v>
      </c>
      <c r="K126" s="61">
        <v>24</v>
      </c>
      <c r="L126" s="61">
        <v>60</v>
      </c>
      <c r="M126" s="61" t="s">
        <v>33</v>
      </c>
      <c r="N126" s="3">
        <f t="shared" si="38"/>
        <v>0</v>
      </c>
      <c r="O126" s="9">
        <f t="shared" si="39"/>
        <v>0</v>
      </c>
      <c r="P126" s="4">
        <f t="shared" si="43"/>
        <v>0</v>
      </c>
      <c r="Q126" s="11">
        <f t="shared" si="44"/>
        <v>0</v>
      </c>
      <c r="R126" s="10">
        <f t="shared" si="42"/>
        <v>0</v>
      </c>
    </row>
    <row r="127" spans="1:18">
      <c r="A127" s="61">
        <v>4</v>
      </c>
      <c r="B127" s="61" t="s">
        <v>53</v>
      </c>
      <c r="C127" s="12" t="s">
        <v>50</v>
      </c>
      <c r="D127" s="61" t="s">
        <v>42</v>
      </c>
      <c r="E127" s="61">
        <v>1</v>
      </c>
      <c r="F127" s="61" t="s">
        <v>51</v>
      </c>
      <c r="G127" s="61">
        <v>1</v>
      </c>
      <c r="H127" s="61" t="s">
        <v>44</v>
      </c>
      <c r="I127" s="61"/>
      <c r="J127" s="61">
        <v>70</v>
      </c>
      <c r="K127" s="61">
        <v>28</v>
      </c>
      <c r="L127" s="61">
        <v>52</v>
      </c>
      <c r="M127" s="61" t="s">
        <v>33</v>
      </c>
      <c r="N127" s="3">
        <f t="shared" si="38"/>
        <v>0</v>
      </c>
      <c r="O127" s="9">
        <f t="shared" si="39"/>
        <v>0</v>
      </c>
      <c r="P127" s="4">
        <f t="shared" si="43"/>
        <v>0</v>
      </c>
      <c r="Q127" s="11">
        <f t="shared" si="44"/>
        <v>0</v>
      </c>
      <c r="R127" s="10">
        <f t="shared" si="42"/>
        <v>0</v>
      </c>
    </row>
    <row r="128" spans="1:18">
      <c r="A128" s="61">
        <v>5</v>
      </c>
      <c r="B128" s="61" t="s">
        <v>52</v>
      </c>
      <c r="C128" s="12" t="s">
        <v>50</v>
      </c>
      <c r="D128" s="61" t="s">
        <v>42</v>
      </c>
      <c r="E128" s="61">
        <v>1</v>
      </c>
      <c r="F128" s="61" t="s">
        <v>51</v>
      </c>
      <c r="G128" s="61">
        <v>1</v>
      </c>
      <c r="H128" s="61" t="s">
        <v>44</v>
      </c>
      <c r="I128" s="61"/>
      <c r="J128" s="61">
        <v>65</v>
      </c>
      <c r="K128" s="61">
        <v>26</v>
      </c>
      <c r="L128" s="61">
        <v>58</v>
      </c>
      <c r="M128" s="61" t="s">
        <v>33</v>
      </c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>
      <c r="A129" s="61">
        <v>6</v>
      </c>
      <c r="B129" s="61" t="s">
        <v>72</v>
      </c>
      <c r="C129" s="12" t="s">
        <v>50</v>
      </c>
      <c r="D129" s="61" t="s">
        <v>31</v>
      </c>
      <c r="E129" s="61">
        <v>1</v>
      </c>
      <c r="F129" s="61" t="s">
        <v>51</v>
      </c>
      <c r="G129" s="61">
        <v>1</v>
      </c>
      <c r="H129" s="61" t="s">
        <v>44</v>
      </c>
      <c r="I129" s="61"/>
      <c r="J129" s="61">
        <v>2</v>
      </c>
      <c r="K129" s="61">
        <v>2</v>
      </c>
      <c r="L129" s="61">
        <v>2</v>
      </c>
      <c r="M129" s="61" t="s">
        <v>33</v>
      </c>
      <c r="N129" s="3">
        <f t="shared" si="38"/>
        <v>2.4412500000000001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>
      <c r="A130" s="61">
        <v>7</v>
      </c>
      <c r="B130" s="61" t="s">
        <v>54</v>
      </c>
      <c r="C130" s="12" t="s">
        <v>50</v>
      </c>
      <c r="D130" s="61" t="s">
        <v>31</v>
      </c>
      <c r="E130" s="61">
        <v>1</v>
      </c>
      <c r="F130" s="61" t="s">
        <v>51</v>
      </c>
      <c r="G130" s="61">
        <v>1</v>
      </c>
      <c r="H130" s="61" t="s">
        <v>44</v>
      </c>
      <c r="I130" s="61"/>
      <c r="J130" s="61">
        <v>5</v>
      </c>
      <c r="K130" s="61">
        <v>3</v>
      </c>
      <c r="L130" s="61">
        <v>5</v>
      </c>
      <c r="M130" s="61" t="s">
        <v>33</v>
      </c>
      <c r="N130" s="3">
        <f t="shared" si="38"/>
        <v>2.578125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>
      <c r="A131" s="61">
        <v>8</v>
      </c>
      <c r="B131" s="61" t="s">
        <v>73</v>
      </c>
      <c r="C131" s="12" t="s">
        <v>50</v>
      </c>
      <c r="D131" s="61" t="s">
        <v>31</v>
      </c>
      <c r="E131" s="61">
        <v>1</v>
      </c>
      <c r="F131" s="61" t="s">
        <v>55</v>
      </c>
      <c r="G131" s="61">
        <v>1</v>
      </c>
      <c r="H131" s="61" t="s">
        <v>44</v>
      </c>
      <c r="I131" s="61"/>
      <c r="J131" s="61">
        <v>17</v>
      </c>
      <c r="K131" s="61">
        <v>7</v>
      </c>
      <c r="L131" s="61">
        <v>5</v>
      </c>
      <c r="M131" s="61" t="s">
        <v>33</v>
      </c>
      <c r="N131" s="3">
        <f t="shared" si="38"/>
        <v>11</v>
      </c>
      <c r="O131" s="9">
        <f t="shared" si="39"/>
        <v>11</v>
      </c>
      <c r="P131" s="4">
        <f t="shared" si="43"/>
        <v>1.1219999999999999</v>
      </c>
      <c r="Q131" s="11">
        <f t="shared" si="44"/>
        <v>10.199999999999999</v>
      </c>
      <c r="R131" s="10">
        <f t="shared" si="42"/>
        <v>4.8488000000000007</v>
      </c>
    </row>
    <row r="132" spans="1:18">
      <c r="A132" s="61">
        <v>9</v>
      </c>
      <c r="B132" s="61" t="s">
        <v>74</v>
      </c>
      <c r="C132" s="12" t="s">
        <v>50</v>
      </c>
      <c r="D132" s="61" t="s">
        <v>31</v>
      </c>
      <c r="E132" s="61">
        <v>1</v>
      </c>
      <c r="F132" s="61" t="s">
        <v>32</v>
      </c>
      <c r="G132" s="61">
        <v>1</v>
      </c>
      <c r="H132" s="61" t="s">
        <v>44</v>
      </c>
      <c r="I132" s="61"/>
      <c r="J132" s="61">
        <v>28</v>
      </c>
      <c r="K132" s="61">
        <v>9</v>
      </c>
      <c r="L132" s="61">
        <v>5</v>
      </c>
      <c r="M132" s="61" t="s">
        <v>33</v>
      </c>
      <c r="N132" s="3">
        <f t="shared" si="38"/>
        <v>66</v>
      </c>
      <c r="O132" s="9">
        <f t="shared" si="39"/>
        <v>66</v>
      </c>
      <c r="P132" s="4">
        <f t="shared" si="43"/>
        <v>11.628</v>
      </c>
      <c r="Q132" s="11">
        <f t="shared" si="44"/>
        <v>17.618181818181817</v>
      </c>
      <c r="R132" s="10">
        <f t="shared" si="42"/>
        <v>31.051200000000001</v>
      </c>
    </row>
    <row r="133" spans="1:18">
      <c r="A133" s="61">
        <v>10</v>
      </c>
      <c r="B133" s="61" t="s">
        <v>75</v>
      </c>
      <c r="C133" s="12" t="s">
        <v>50</v>
      </c>
      <c r="D133" s="61" t="s">
        <v>31</v>
      </c>
      <c r="E133" s="61">
        <v>1</v>
      </c>
      <c r="F133" s="61" t="s">
        <v>32</v>
      </c>
      <c r="G133" s="61">
        <v>1</v>
      </c>
      <c r="H133" s="61" t="s">
        <v>44</v>
      </c>
      <c r="I133" s="61"/>
      <c r="J133" s="61">
        <v>44</v>
      </c>
      <c r="K133" s="61">
        <v>9</v>
      </c>
      <c r="L133" s="61">
        <v>2</v>
      </c>
      <c r="M133" s="61" t="s">
        <v>33</v>
      </c>
      <c r="N133" s="3">
        <f t="shared" si="38"/>
        <v>156.24</v>
      </c>
      <c r="O133" s="9">
        <f t="shared" si="39"/>
        <v>156.24</v>
      </c>
      <c r="P133" s="4">
        <f t="shared" si="43"/>
        <v>13.464</v>
      </c>
      <c r="Q133" s="11">
        <f t="shared" si="44"/>
        <v>8.6175115207373274</v>
      </c>
      <c r="R133" s="10">
        <f t="shared" si="42"/>
        <v>67.881600000000006</v>
      </c>
    </row>
    <row r="134" spans="1:18">
      <c r="A134" s="66" t="s">
        <v>34</v>
      </c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8"/>
      <c r="R134" s="10">
        <f>SUM(R124:R133)</f>
        <v>103.78160000000001</v>
      </c>
    </row>
    <row r="135" spans="1:18" ht="14.25" customHeight="1">
      <c r="A135" s="24" t="s">
        <v>35</v>
      </c>
      <c r="B135" s="24"/>
      <c r="C135" s="65" t="s">
        <v>76</v>
      </c>
      <c r="D135" s="65"/>
      <c r="E135" s="65"/>
      <c r="F135" s="65"/>
      <c r="G135" s="65"/>
      <c r="H135" s="65"/>
      <c r="I135" s="65"/>
      <c r="J135" s="65"/>
      <c r="K135" s="65"/>
      <c r="L135" s="65"/>
      <c r="M135" s="15"/>
      <c r="N135" s="15"/>
      <c r="O135" s="15"/>
      <c r="P135" s="15"/>
      <c r="Q135" s="15"/>
      <c r="R135" s="16"/>
    </row>
    <row r="136" spans="1:18">
      <c r="A136" s="49" t="s">
        <v>46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69" t="s">
        <v>77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57"/>
      <c r="R138" s="8"/>
    </row>
    <row r="139" spans="1:18" ht="18">
      <c r="A139" s="71" t="s">
        <v>28</v>
      </c>
      <c r="B139" s="72"/>
      <c r="C139" s="72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7"/>
      <c r="R139" s="8"/>
    </row>
    <row r="140" spans="1:18">
      <c r="A140" s="73" t="s">
        <v>78</v>
      </c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57"/>
      <c r="R140" s="8"/>
    </row>
    <row r="141" spans="1:18">
      <c r="A141" s="61">
        <v>1</v>
      </c>
      <c r="B141" s="61" t="s">
        <v>52</v>
      </c>
      <c r="C141" s="12" t="s">
        <v>41</v>
      </c>
      <c r="D141" s="61" t="s">
        <v>42</v>
      </c>
      <c r="E141" s="61">
        <v>1</v>
      </c>
      <c r="F141" s="61" t="s">
        <v>79</v>
      </c>
      <c r="G141" s="61">
        <v>1</v>
      </c>
      <c r="H141" s="61" t="s">
        <v>44</v>
      </c>
      <c r="I141" s="61"/>
      <c r="J141" s="61">
        <v>50</v>
      </c>
      <c r="K141" s="61">
        <v>13</v>
      </c>
      <c r="L141" s="61">
        <v>4</v>
      </c>
      <c r="M141" s="61" t="s">
        <v>33</v>
      </c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19.5</v>
      </c>
      <c r="O141" s="9">
        <f t="shared" ref="O141:O150" si="46">IF(F141="OŽ",N141,IF(H141="Ne",IF(J141*0.3&lt;J141-L141,N141,0),IF(J141*0.1&lt;J141-L141,N141,0)))</f>
        <v>19.5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1.8359999999999999</v>
      </c>
      <c r="Q141" s="11">
        <f t="shared" ref="Q141" si="48">IF(ISERROR(P141*100/N141),0,(P141*100/N141))</f>
        <v>9.4153846153846157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8.5343999999999998</v>
      </c>
    </row>
    <row r="142" spans="1:18">
      <c r="A142" s="61">
        <v>2</v>
      </c>
      <c r="B142" s="61" t="s">
        <v>71</v>
      </c>
      <c r="C142" s="12" t="s">
        <v>50</v>
      </c>
      <c r="D142" s="61" t="s">
        <v>31</v>
      </c>
      <c r="E142" s="61">
        <v>1</v>
      </c>
      <c r="F142" s="61" t="s">
        <v>79</v>
      </c>
      <c r="G142" s="61">
        <v>1</v>
      </c>
      <c r="H142" s="61" t="s">
        <v>44</v>
      </c>
      <c r="I142" s="61"/>
      <c r="J142" s="61">
        <v>85</v>
      </c>
      <c r="K142" s="61">
        <v>16</v>
      </c>
      <c r="L142" s="61">
        <v>9</v>
      </c>
      <c r="M142" s="61" t="s">
        <v>33</v>
      </c>
      <c r="N142" s="3">
        <f t="shared" si="45"/>
        <v>10</v>
      </c>
      <c r="O142" s="9">
        <f t="shared" si="46"/>
        <v>10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1.071</v>
      </c>
      <c r="Q142" s="11">
        <f t="shared" ref="Q142:Q150" si="51">IF(ISERROR(P142*100/N142),0,(P142*100/N142))</f>
        <v>10.709999999999999</v>
      </c>
      <c r="R142" s="10">
        <f t="shared" si="49"/>
        <v>4.4283999999999999</v>
      </c>
    </row>
    <row r="143" spans="1:18">
      <c r="A143" s="61">
        <v>3</v>
      </c>
      <c r="B143" s="61" t="s">
        <v>73</v>
      </c>
      <c r="C143" s="12" t="s">
        <v>50</v>
      </c>
      <c r="D143" s="61" t="s">
        <v>31</v>
      </c>
      <c r="E143" s="61">
        <v>1</v>
      </c>
      <c r="F143" s="61" t="s">
        <v>79</v>
      </c>
      <c r="G143" s="61">
        <v>1</v>
      </c>
      <c r="H143" s="61" t="s">
        <v>44</v>
      </c>
      <c r="I143" s="61"/>
      <c r="J143" s="61">
        <v>85</v>
      </c>
      <c r="K143" s="61">
        <v>16</v>
      </c>
      <c r="L143" s="61">
        <v>23</v>
      </c>
      <c r="M143" s="61" t="s">
        <v>33</v>
      </c>
      <c r="N143" s="3">
        <f t="shared" si="45"/>
        <v>0</v>
      </c>
      <c r="O143" s="9">
        <f t="shared" si="46"/>
        <v>0</v>
      </c>
      <c r="P143" s="4">
        <f t="shared" si="50"/>
        <v>0</v>
      </c>
      <c r="Q143" s="11">
        <f t="shared" si="51"/>
        <v>0</v>
      </c>
      <c r="R143" s="10">
        <f t="shared" si="49"/>
        <v>0</v>
      </c>
    </row>
    <row r="144" spans="1:18">
      <c r="A144" s="61">
        <v>4</v>
      </c>
      <c r="B144" s="61"/>
      <c r="C144" s="12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3">
        <f t="shared" si="45"/>
        <v>0</v>
      </c>
      <c r="O144" s="9">
        <f t="shared" si="46"/>
        <v>0</v>
      </c>
      <c r="P144" s="4">
        <f t="shared" si="50"/>
        <v>0</v>
      </c>
      <c r="Q144" s="11">
        <f t="shared" si="51"/>
        <v>0</v>
      </c>
      <c r="R144" s="10">
        <f t="shared" si="49"/>
        <v>0</v>
      </c>
    </row>
    <row r="145" spans="1:18">
      <c r="A145" s="61">
        <v>5</v>
      </c>
      <c r="B145" s="61"/>
      <c r="C145" s="12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1">
        <f t="shared" si="51"/>
        <v>0</v>
      </c>
      <c r="R145" s="10">
        <f t="shared" si="49"/>
        <v>0</v>
      </c>
    </row>
    <row r="146" spans="1:18">
      <c r="A146" s="61">
        <v>6</v>
      </c>
      <c r="B146" s="61"/>
      <c r="C146" s="12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1">
        <f t="shared" si="51"/>
        <v>0</v>
      </c>
      <c r="R146" s="10">
        <f t="shared" si="49"/>
        <v>0</v>
      </c>
    </row>
    <row r="147" spans="1:18">
      <c r="A147" s="61">
        <v>7</v>
      </c>
      <c r="B147" s="61"/>
      <c r="C147" s="12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>
      <c r="A148" s="61">
        <v>8</v>
      </c>
      <c r="B148" s="61"/>
      <c r="C148" s="12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1">
        <v>9</v>
      </c>
      <c r="B149" s="61"/>
      <c r="C149" s="12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1">
        <v>10</v>
      </c>
      <c r="B150" s="61"/>
      <c r="C150" s="12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66" t="s">
        <v>34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8"/>
      <c r="R151" s="10">
        <f>SUM(R141:R150)</f>
        <v>12.9628</v>
      </c>
    </row>
    <row r="152" spans="1:18" ht="15.75">
      <c r="A152" s="24" t="s">
        <v>35</v>
      </c>
      <c r="B152" s="24"/>
      <c r="C152" s="64" t="s">
        <v>80</v>
      </c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15"/>
      <c r="R152" s="16"/>
    </row>
    <row r="153" spans="1:18">
      <c r="A153" s="49" t="s">
        <v>46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69" t="s">
        <v>81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57"/>
      <c r="R155" s="8"/>
    </row>
    <row r="156" spans="1:18" ht="18">
      <c r="A156" s="71" t="s">
        <v>28</v>
      </c>
      <c r="B156" s="72"/>
      <c r="C156" s="72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7"/>
      <c r="R156" s="8"/>
    </row>
    <row r="157" spans="1:18">
      <c r="A157" s="73" t="s">
        <v>82</v>
      </c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57"/>
      <c r="R157" s="8"/>
    </row>
    <row r="158" spans="1:18">
      <c r="A158" s="61">
        <v>1</v>
      </c>
      <c r="B158" s="61" t="s">
        <v>83</v>
      </c>
      <c r="C158" s="12" t="s">
        <v>84</v>
      </c>
      <c r="D158" s="61" t="s">
        <v>42</v>
      </c>
      <c r="E158" s="61">
        <v>1</v>
      </c>
      <c r="F158" s="61" t="s">
        <v>43</v>
      </c>
      <c r="G158" s="61">
        <v>1</v>
      </c>
      <c r="H158" s="61" t="s">
        <v>44</v>
      </c>
      <c r="I158" s="61"/>
      <c r="J158" s="61">
        <v>36</v>
      </c>
      <c r="K158" s="61">
        <v>16</v>
      </c>
      <c r="L158" s="61">
        <v>23</v>
      </c>
      <c r="M158" s="61" t="s">
        <v>33</v>
      </c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9">
        <f t="shared" ref="O158:O167" si="53">IF(F158="OŽ",N158,IF(H158="Ne",IF(J158*0.3&lt;J158-L158,N158,0),IF(J158*0.1&lt;J158-L158,N158,0)))</f>
        <v>0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</v>
      </c>
      <c r="Q158" s="11">
        <f t="shared" ref="Q158" si="55">IF(ISERROR(P158*100/N158),0,(P158*100/N158))</f>
        <v>0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9" spans="1:18">
      <c r="A159" s="61">
        <v>2</v>
      </c>
      <c r="B159" s="61"/>
      <c r="C159" s="12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3">
        <f t="shared" si="52"/>
        <v>0</v>
      </c>
      <c r="O159" s="9">
        <f t="shared" si="53"/>
        <v>0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:Q167" si="58">IF(ISERROR(P159*100/N159),0,(P159*100/N159))</f>
        <v>0</v>
      </c>
      <c r="R159" s="10">
        <f t="shared" si="56"/>
        <v>0</v>
      </c>
    </row>
    <row r="160" spans="1:18">
      <c r="A160" s="61">
        <v>3</v>
      </c>
      <c r="B160" s="61"/>
      <c r="C160" s="12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3">
        <f t="shared" si="52"/>
        <v>0</v>
      </c>
      <c r="O160" s="9">
        <f t="shared" si="53"/>
        <v>0</v>
      </c>
      <c r="P160" s="4">
        <f t="shared" si="57"/>
        <v>0</v>
      </c>
      <c r="Q160" s="11">
        <f t="shared" si="58"/>
        <v>0</v>
      </c>
      <c r="R160" s="10">
        <f t="shared" si="56"/>
        <v>0</v>
      </c>
    </row>
    <row r="161" spans="1:18">
      <c r="A161" s="61">
        <v>4</v>
      </c>
      <c r="B161" s="61"/>
      <c r="C161" s="12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3">
        <f t="shared" si="52"/>
        <v>0</v>
      </c>
      <c r="O161" s="9">
        <f t="shared" si="53"/>
        <v>0</v>
      </c>
      <c r="P161" s="4">
        <f t="shared" si="57"/>
        <v>0</v>
      </c>
      <c r="Q161" s="11">
        <f t="shared" si="58"/>
        <v>0</v>
      </c>
      <c r="R161" s="10">
        <f t="shared" si="56"/>
        <v>0</v>
      </c>
    </row>
    <row r="162" spans="1:18">
      <c r="A162" s="61">
        <v>5</v>
      </c>
      <c r="B162" s="61"/>
      <c r="C162" s="12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3">
        <f t="shared" si="52"/>
        <v>0</v>
      </c>
      <c r="O162" s="9">
        <f t="shared" si="53"/>
        <v>0</v>
      </c>
      <c r="P162" s="4">
        <f t="shared" si="57"/>
        <v>0</v>
      </c>
      <c r="Q162" s="11">
        <f t="shared" si="58"/>
        <v>0</v>
      </c>
      <c r="R162" s="10">
        <f t="shared" si="56"/>
        <v>0</v>
      </c>
    </row>
    <row r="163" spans="1:18">
      <c r="A163" s="61">
        <v>6</v>
      </c>
      <c r="B163" s="61"/>
      <c r="C163" s="12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3">
        <f t="shared" si="52"/>
        <v>0</v>
      </c>
      <c r="O163" s="9">
        <f t="shared" si="53"/>
        <v>0</v>
      </c>
      <c r="P163" s="4">
        <f t="shared" si="57"/>
        <v>0</v>
      </c>
      <c r="Q163" s="11">
        <f t="shared" si="58"/>
        <v>0</v>
      </c>
      <c r="R163" s="10">
        <f t="shared" si="56"/>
        <v>0</v>
      </c>
    </row>
    <row r="164" spans="1:18">
      <c r="A164" s="61">
        <v>7</v>
      </c>
      <c r="B164" s="61"/>
      <c r="C164" s="12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3">
        <f t="shared" si="52"/>
        <v>0</v>
      </c>
      <c r="O164" s="9">
        <f t="shared" si="53"/>
        <v>0</v>
      </c>
      <c r="P164" s="4">
        <f t="shared" si="57"/>
        <v>0</v>
      </c>
      <c r="Q164" s="11">
        <f t="shared" si="58"/>
        <v>0</v>
      </c>
      <c r="R164" s="10">
        <f t="shared" si="56"/>
        <v>0</v>
      </c>
    </row>
    <row r="165" spans="1:18">
      <c r="A165" s="61">
        <v>8</v>
      </c>
      <c r="B165" s="61"/>
      <c r="C165" s="12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1">
        <v>9</v>
      </c>
      <c r="B166" s="61"/>
      <c r="C166" s="12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1">
        <v>10</v>
      </c>
      <c r="B167" s="61"/>
      <c r="C167" s="12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66" t="s">
        <v>34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8"/>
      <c r="R168" s="10">
        <f>SUM(R158:R167)</f>
        <v>0</v>
      </c>
    </row>
    <row r="169" spans="1:18" ht="18.75" customHeight="1">
      <c r="A169" s="24" t="s">
        <v>35</v>
      </c>
      <c r="B169" s="24"/>
      <c r="C169" s="64" t="s">
        <v>85</v>
      </c>
      <c r="D169" s="64"/>
      <c r="E169" s="64"/>
      <c r="F169" s="64"/>
      <c r="G169" s="64"/>
      <c r="H169" s="64"/>
      <c r="I169" s="64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9" t="s">
        <v>46</v>
      </c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69" t="s">
        <v>86</v>
      </c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57"/>
      <c r="R172" s="8"/>
    </row>
    <row r="173" spans="1:18" ht="18">
      <c r="A173" s="71" t="s">
        <v>28</v>
      </c>
      <c r="B173" s="72"/>
      <c r="C173" s="72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7"/>
      <c r="R173" s="8"/>
    </row>
    <row r="174" spans="1:18">
      <c r="A174" s="73" t="s">
        <v>87</v>
      </c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57"/>
      <c r="R174" s="8"/>
    </row>
    <row r="175" spans="1:18">
      <c r="A175" s="61">
        <v>1</v>
      </c>
      <c r="B175" s="61" t="s">
        <v>66</v>
      </c>
      <c r="C175" s="12" t="s">
        <v>41</v>
      </c>
      <c r="D175" s="61" t="s">
        <v>31</v>
      </c>
      <c r="E175" s="61">
        <v>1</v>
      </c>
      <c r="F175" s="61" t="s">
        <v>43</v>
      </c>
      <c r="G175" s="61">
        <v>1</v>
      </c>
      <c r="H175" s="61" t="s">
        <v>44</v>
      </c>
      <c r="I175" s="61"/>
      <c r="J175" s="61">
        <v>61</v>
      </c>
      <c r="K175" s="61">
        <v>28</v>
      </c>
      <c r="L175" s="61">
        <v>47</v>
      </c>
      <c r="M175" s="61" t="s">
        <v>33</v>
      </c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0</v>
      </c>
      <c r="O175" s="9">
        <f t="shared" ref="O175:O184" si="60">IF(F175="OŽ",N175,IF(H175="Ne",IF(J175*0.3&lt;J175-L175,N175,0),IF(J175*0.1&lt;J175-L175,N175,0)))</f>
        <v>0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0</v>
      </c>
      <c r="Q175" s="11">
        <f t="shared" ref="Q175" si="62">IF(ISERROR(P175*100/N175),0,(P175*100/N175))</f>
        <v>0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6" spans="1:18" ht="30">
      <c r="A176" s="61">
        <v>2</v>
      </c>
      <c r="B176" s="61" t="s">
        <v>70</v>
      </c>
      <c r="C176" s="12" t="s">
        <v>41</v>
      </c>
      <c r="D176" s="61" t="s">
        <v>42</v>
      </c>
      <c r="E176" s="61">
        <v>1</v>
      </c>
      <c r="F176" s="61" t="s">
        <v>43</v>
      </c>
      <c r="G176" s="61">
        <v>1</v>
      </c>
      <c r="H176" s="61" t="s">
        <v>44</v>
      </c>
      <c r="I176" s="61"/>
      <c r="J176" s="61">
        <v>61</v>
      </c>
      <c r="K176" s="61">
        <v>28</v>
      </c>
      <c r="L176" s="61">
        <v>37</v>
      </c>
      <c r="M176" s="61" t="s">
        <v>33</v>
      </c>
      <c r="N176" s="3">
        <f t="shared" si="59"/>
        <v>0</v>
      </c>
      <c r="O176" s="9">
        <f t="shared" si="60"/>
        <v>0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:Q184" si="65">IF(ISERROR(P176*100/N176),0,(P176*100/N176))</f>
        <v>0</v>
      </c>
      <c r="R176" s="10">
        <f t="shared" si="63"/>
        <v>0</v>
      </c>
    </row>
    <row r="177" spans="1:18">
      <c r="A177" s="61">
        <v>3</v>
      </c>
      <c r="B177" s="61"/>
      <c r="C177" s="12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3">
        <f t="shared" si="59"/>
        <v>0</v>
      </c>
      <c r="O177" s="9">
        <f t="shared" si="60"/>
        <v>0</v>
      </c>
      <c r="P177" s="4">
        <f t="shared" si="64"/>
        <v>0</v>
      </c>
      <c r="Q177" s="11">
        <f t="shared" si="65"/>
        <v>0</v>
      </c>
      <c r="R177" s="10">
        <f t="shared" si="63"/>
        <v>0</v>
      </c>
    </row>
    <row r="178" spans="1:18">
      <c r="A178" s="61">
        <v>4</v>
      </c>
      <c r="B178" s="61"/>
      <c r="C178" s="12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1">
        <f t="shared" si="65"/>
        <v>0</v>
      </c>
      <c r="R178" s="10">
        <f t="shared" si="63"/>
        <v>0</v>
      </c>
    </row>
    <row r="179" spans="1:18">
      <c r="A179" s="61">
        <v>5</v>
      </c>
      <c r="B179" s="61"/>
      <c r="C179" s="12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1">
        <f t="shared" si="65"/>
        <v>0</v>
      </c>
      <c r="R179" s="10">
        <f t="shared" si="63"/>
        <v>0</v>
      </c>
    </row>
    <row r="180" spans="1:18">
      <c r="A180" s="61">
        <v>6</v>
      </c>
      <c r="B180" s="61"/>
      <c r="C180" s="12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1">
        <f t="shared" si="65"/>
        <v>0</v>
      </c>
      <c r="R180" s="10">
        <f t="shared" si="63"/>
        <v>0</v>
      </c>
    </row>
    <row r="181" spans="1:18">
      <c r="A181" s="61">
        <v>7</v>
      </c>
      <c r="B181" s="61"/>
      <c r="C181" s="12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1">
        <f t="shared" si="65"/>
        <v>0</v>
      </c>
      <c r="R181" s="10">
        <f t="shared" si="63"/>
        <v>0</v>
      </c>
    </row>
    <row r="182" spans="1:18">
      <c r="A182" s="61">
        <v>8</v>
      </c>
      <c r="B182" s="61"/>
      <c r="C182" s="12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>
      <c r="A183" s="61">
        <v>9</v>
      </c>
      <c r="B183" s="61"/>
      <c r="C183" s="12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1">
        <v>10</v>
      </c>
      <c r="B184" s="61"/>
      <c r="C184" s="12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66" t="s">
        <v>34</v>
      </c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8"/>
      <c r="R185" s="10">
        <f>SUM(R175:R184)</f>
        <v>0</v>
      </c>
    </row>
    <row r="186" spans="1:18" ht="15.75">
      <c r="A186" s="24" t="s">
        <v>35</v>
      </c>
      <c r="B186" s="24"/>
      <c r="C186" s="64" t="s">
        <v>88</v>
      </c>
      <c r="D186" s="64"/>
      <c r="E186" s="64"/>
      <c r="F186" s="64"/>
      <c r="G186" s="64"/>
      <c r="H186" s="64"/>
      <c r="I186" s="64"/>
      <c r="J186" s="64"/>
      <c r="K186" s="64"/>
      <c r="L186" s="15"/>
      <c r="M186" s="15"/>
      <c r="N186" s="15"/>
      <c r="O186" s="15"/>
      <c r="P186" s="15"/>
      <c r="Q186" s="15"/>
      <c r="R186" s="16"/>
    </row>
    <row r="187" spans="1:18">
      <c r="A187" s="49" t="s">
        <v>46</v>
      </c>
      <c r="B187" s="49"/>
      <c r="C187" s="49"/>
      <c r="D187" s="49"/>
      <c r="E187" s="49"/>
      <c r="F187" s="49"/>
      <c r="G187" s="49"/>
      <c r="H187" s="49"/>
      <c r="I187" s="49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69" t="s">
        <v>89</v>
      </c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57"/>
      <c r="R189" s="8"/>
    </row>
    <row r="190" spans="1:18" ht="18">
      <c r="A190" s="71" t="s">
        <v>28</v>
      </c>
      <c r="B190" s="72"/>
      <c r="C190" s="72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7"/>
      <c r="R190" s="8"/>
    </row>
    <row r="191" spans="1:18">
      <c r="A191" s="73" t="s">
        <v>90</v>
      </c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57"/>
      <c r="R191" s="8"/>
    </row>
    <row r="192" spans="1:18">
      <c r="A192" s="61">
        <v>1</v>
      </c>
      <c r="B192" s="61" t="s">
        <v>52</v>
      </c>
      <c r="C192" s="12" t="s">
        <v>41</v>
      </c>
      <c r="D192" s="61" t="s">
        <v>42</v>
      </c>
      <c r="E192" s="61">
        <v>1</v>
      </c>
      <c r="F192" s="61" t="s">
        <v>51</v>
      </c>
      <c r="G192" s="61">
        <v>1</v>
      </c>
      <c r="H192" s="61" t="s">
        <v>44</v>
      </c>
      <c r="I192" s="61"/>
      <c r="J192" s="61">
        <v>60</v>
      </c>
      <c r="K192" s="61">
        <v>26</v>
      </c>
      <c r="L192" s="61">
        <v>36</v>
      </c>
      <c r="M192" s="61" t="s">
        <v>33</v>
      </c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0</v>
      </c>
      <c r="O192" s="9">
        <f t="shared" ref="O192:O201" si="67">IF(F192="OŽ",N192,IF(H192="Ne",IF(J192*0.3&lt;J192-L192,N192,0),IF(J192*0.1&lt;J192-L192,N192,0)))</f>
        <v>0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</v>
      </c>
      <c r="Q192" s="11">
        <f t="shared" ref="Q192" si="69">IF(ISERROR(P192*100/N192),0,(P192*100/N192))</f>
        <v>0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3" spans="1:18">
      <c r="A193" s="61">
        <v>2</v>
      </c>
      <c r="B193" s="61" t="s">
        <v>91</v>
      </c>
      <c r="C193" s="12" t="s">
        <v>50</v>
      </c>
      <c r="D193" s="61" t="s">
        <v>31</v>
      </c>
      <c r="E193" s="61">
        <v>1</v>
      </c>
      <c r="F193" s="61" t="s">
        <v>51</v>
      </c>
      <c r="G193" s="61">
        <v>1</v>
      </c>
      <c r="H193" s="61" t="s">
        <v>44</v>
      </c>
      <c r="I193" s="61"/>
      <c r="J193" s="61">
        <v>6</v>
      </c>
      <c r="K193" s="61">
        <v>4</v>
      </c>
      <c r="L193" s="61">
        <v>3</v>
      </c>
      <c r="M193" s="61" t="s">
        <v>33</v>
      </c>
      <c r="N193" s="3">
        <f t="shared" si="66"/>
        <v>5.8049999999999997</v>
      </c>
      <c r="O193" s="9">
        <f t="shared" si="67"/>
        <v>5.8049999999999997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0.22949999999999998</v>
      </c>
      <c r="Q193" s="11">
        <f t="shared" ref="Q193:Q201" si="72">IF(ISERROR(P193*100/N193),0,(P193*100/N193))</f>
        <v>3.9534883720930232</v>
      </c>
      <c r="R193" s="10">
        <f t="shared" si="70"/>
        <v>2.4138000000000002</v>
      </c>
    </row>
    <row r="194" spans="1:18">
      <c r="A194" s="61">
        <v>3</v>
      </c>
      <c r="B194" s="61" t="s">
        <v>66</v>
      </c>
      <c r="C194" s="12" t="s">
        <v>50</v>
      </c>
      <c r="D194" s="61" t="s">
        <v>31</v>
      </c>
      <c r="E194" s="61">
        <v>1</v>
      </c>
      <c r="F194" s="61" t="s">
        <v>55</v>
      </c>
      <c r="G194" s="61">
        <v>1</v>
      </c>
      <c r="H194" s="61" t="s">
        <v>44</v>
      </c>
      <c r="I194" s="61"/>
      <c r="J194" s="61">
        <v>33</v>
      </c>
      <c r="K194" s="61">
        <v>7</v>
      </c>
      <c r="L194" s="61">
        <v>2</v>
      </c>
      <c r="M194" s="61" t="s">
        <v>33</v>
      </c>
      <c r="N194" s="3">
        <f t="shared" si="66"/>
        <v>26.04</v>
      </c>
      <c r="O194" s="9">
        <f t="shared" si="67"/>
        <v>26.04</v>
      </c>
      <c r="P194" s="4">
        <f t="shared" si="71"/>
        <v>1.4279999999999999</v>
      </c>
      <c r="Q194" s="11">
        <f t="shared" si="72"/>
        <v>5.4838709677419351</v>
      </c>
      <c r="R194" s="10">
        <f t="shared" si="70"/>
        <v>10.987200000000001</v>
      </c>
    </row>
    <row r="195" spans="1:18">
      <c r="A195" s="61">
        <v>4</v>
      </c>
      <c r="B195" s="61"/>
      <c r="C195" s="12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1">
        <f t="shared" si="72"/>
        <v>0</v>
      </c>
      <c r="R195" s="10">
        <f t="shared" si="70"/>
        <v>0</v>
      </c>
    </row>
    <row r="196" spans="1:18">
      <c r="A196" s="61">
        <v>5</v>
      </c>
      <c r="B196" s="61"/>
      <c r="C196" s="12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1">
        <f t="shared" si="72"/>
        <v>0</v>
      </c>
      <c r="R196" s="10">
        <f t="shared" si="70"/>
        <v>0</v>
      </c>
    </row>
    <row r="197" spans="1:18">
      <c r="A197" s="61">
        <v>6</v>
      </c>
      <c r="B197" s="61"/>
      <c r="C197" s="12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1">
        <f t="shared" si="72"/>
        <v>0</v>
      </c>
      <c r="R197" s="10">
        <f t="shared" si="70"/>
        <v>0</v>
      </c>
    </row>
    <row r="198" spans="1:18">
      <c r="A198" s="61">
        <v>7</v>
      </c>
      <c r="B198" s="61"/>
      <c r="C198" s="12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1">
        <f t="shared" si="72"/>
        <v>0</v>
      </c>
      <c r="R198" s="10">
        <f t="shared" si="70"/>
        <v>0</v>
      </c>
    </row>
    <row r="199" spans="1:18">
      <c r="A199" s="61">
        <v>8</v>
      </c>
      <c r="B199" s="61"/>
      <c r="C199" s="12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1">
        <f t="shared" si="72"/>
        <v>0</v>
      </c>
      <c r="R199" s="10">
        <f t="shared" si="70"/>
        <v>0</v>
      </c>
    </row>
    <row r="200" spans="1:18">
      <c r="A200" s="61">
        <v>9</v>
      </c>
      <c r="B200" s="61"/>
      <c r="C200" s="12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1">
        <v>10</v>
      </c>
      <c r="B201" s="61"/>
      <c r="C201" s="12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66" t="s">
        <v>34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8"/>
      <c r="R202" s="10">
        <f>SUM(R192:R201)</f>
        <v>13.401000000000002</v>
      </c>
    </row>
    <row r="203" spans="1:18" ht="15.75">
      <c r="A203" s="24" t="s">
        <v>35</v>
      </c>
      <c r="B203" s="24"/>
      <c r="C203" s="64" t="s">
        <v>92</v>
      </c>
      <c r="D203" s="64"/>
      <c r="E203" s="64"/>
      <c r="F203" s="64"/>
      <c r="G203" s="64"/>
      <c r="H203" s="64"/>
      <c r="I203" s="64"/>
      <c r="J203" s="64"/>
      <c r="K203" s="64"/>
      <c r="L203" s="15"/>
      <c r="M203" s="15"/>
      <c r="N203" s="15"/>
      <c r="O203" s="15"/>
      <c r="P203" s="15"/>
      <c r="Q203" s="15"/>
      <c r="R203" s="16"/>
    </row>
    <row r="204" spans="1:18">
      <c r="A204" s="49" t="s">
        <v>46</v>
      </c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customHeight="1">
      <c r="A206" s="69" t="s">
        <v>93</v>
      </c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57"/>
      <c r="R206" s="8"/>
    </row>
    <row r="207" spans="1:18" ht="15.6" customHeight="1">
      <c r="A207" s="71" t="s">
        <v>28</v>
      </c>
      <c r="B207" s="72"/>
      <c r="C207" s="72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7"/>
      <c r="R207" s="8"/>
    </row>
    <row r="208" spans="1:18" ht="13.9" customHeight="1">
      <c r="A208" s="73" t="s">
        <v>94</v>
      </c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57"/>
      <c r="R208" s="8"/>
    </row>
    <row r="209" spans="1:18">
      <c r="A209" s="61">
        <v>1</v>
      </c>
      <c r="B209" s="61" t="s">
        <v>52</v>
      </c>
      <c r="C209" s="12" t="s">
        <v>59</v>
      </c>
      <c r="D209" s="61" t="s">
        <v>42</v>
      </c>
      <c r="E209" s="61">
        <v>1</v>
      </c>
      <c r="F209" s="61" t="s">
        <v>51</v>
      </c>
      <c r="G209" s="61">
        <v>1</v>
      </c>
      <c r="H209" s="61" t="s">
        <v>44</v>
      </c>
      <c r="I209" s="61"/>
      <c r="J209" s="61">
        <v>27</v>
      </c>
      <c r="K209" s="61">
        <v>11</v>
      </c>
      <c r="L209" s="61">
        <v>12</v>
      </c>
      <c r="M209" s="61" t="s">
        <v>33</v>
      </c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4.6174999999999997</v>
      </c>
      <c r="O209" s="9">
        <f t="shared" ref="O209:O218" si="74">IF(F209="OŽ",N209,IF(H209="Ne",IF(J209*0.3&lt;J209-L209,N209,0),IF(J209*0.1&lt;J209-L209,N209,0)))</f>
        <v>4.6174999999999997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0.30599999999999999</v>
      </c>
      <c r="Q209" s="11">
        <f t="shared" ref="Q209" si="76">IF(ISERROR(P209*100/N209),0,(P209*100/N209))</f>
        <v>6.6269626421223604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</row>
    <row r="210" spans="1:18">
      <c r="A210" s="61">
        <v>2</v>
      </c>
      <c r="B210" s="61" t="s">
        <v>91</v>
      </c>
      <c r="C210" s="12" t="s">
        <v>59</v>
      </c>
      <c r="D210" s="61" t="s">
        <v>42</v>
      </c>
      <c r="E210" s="61">
        <v>1</v>
      </c>
      <c r="F210" s="61" t="s">
        <v>51</v>
      </c>
      <c r="G210" s="61">
        <v>1</v>
      </c>
      <c r="H210" s="61" t="s">
        <v>44</v>
      </c>
      <c r="I210" s="61"/>
      <c r="J210" s="61">
        <v>13</v>
      </c>
      <c r="K210" s="61">
        <v>6</v>
      </c>
      <c r="L210" s="61">
        <v>8</v>
      </c>
      <c r="M210" s="61" t="s">
        <v>33</v>
      </c>
      <c r="N210" s="3">
        <f t="shared" si="73"/>
        <v>4.875</v>
      </c>
      <c r="O210" s="9">
        <f t="shared" si="74"/>
        <v>4.875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0.38250000000000001</v>
      </c>
      <c r="Q210" s="11">
        <f t="shared" ref="Q210:Q218" si="79">IF(ISERROR(P210*100/N210),0,(P210*100/N210))</f>
        <v>7.8461538461538458</v>
      </c>
      <c r="R210" s="10">
        <f t="shared" si="77"/>
        <v>2.1030000000000002</v>
      </c>
    </row>
    <row r="211" spans="1:18">
      <c r="A211" s="61">
        <v>3</v>
      </c>
      <c r="B211" s="61"/>
      <c r="C211" s="12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3">
        <f t="shared" si="73"/>
        <v>0</v>
      </c>
      <c r="O211" s="9">
        <f t="shared" si="74"/>
        <v>0</v>
      </c>
      <c r="P211" s="4">
        <f t="shared" si="78"/>
        <v>0</v>
      </c>
      <c r="Q211" s="11">
        <f t="shared" si="79"/>
        <v>0</v>
      </c>
      <c r="R211" s="10">
        <f t="shared" si="77"/>
        <v>0</v>
      </c>
    </row>
    <row r="212" spans="1:18">
      <c r="A212" s="61">
        <v>4</v>
      </c>
      <c r="B212" s="61"/>
      <c r="C212" s="12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3">
        <f t="shared" si="73"/>
        <v>0</v>
      </c>
      <c r="O212" s="9">
        <f t="shared" si="74"/>
        <v>0</v>
      </c>
      <c r="P212" s="4">
        <f t="shared" si="78"/>
        <v>0</v>
      </c>
      <c r="Q212" s="11">
        <f t="shared" si="79"/>
        <v>0</v>
      </c>
      <c r="R212" s="10">
        <f t="shared" si="77"/>
        <v>0</v>
      </c>
    </row>
    <row r="213" spans="1:18">
      <c r="A213" s="61">
        <v>5</v>
      </c>
      <c r="B213" s="61"/>
      <c r="C213" s="12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3">
        <f t="shared" si="73"/>
        <v>0</v>
      </c>
      <c r="O213" s="9">
        <f t="shared" si="74"/>
        <v>0</v>
      </c>
      <c r="P213" s="4">
        <f t="shared" si="78"/>
        <v>0</v>
      </c>
      <c r="Q213" s="11">
        <f t="shared" si="79"/>
        <v>0</v>
      </c>
      <c r="R213" s="10">
        <f t="shared" si="77"/>
        <v>0</v>
      </c>
    </row>
    <row r="214" spans="1:18">
      <c r="A214" s="61">
        <v>6</v>
      </c>
      <c r="B214" s="61"/>
      <c r="C214" s="12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3">
        <f t="shared" si="73"/>
        <v>0</v>
      </c>
      <c r="O214" s="9">
        <f t="shared" si="74"/>
        <v>0</v>
      </c>
      <c r="P214" s="4">
        <f t="shared" si="78"/>
        <v>0</v>
      </c>
      <c r="Q214" s="11">
        <f t="shared" si="79"/>
        <v>0</v>
      </c>
      <c r="R214" s="10">
        <f t="shared" si="77"/>
        <v>0</v>
      </c>
    </row>
    <row r="215" spans="1:18">
      <c r="A215" s="61">
        <v>7</v>
      </c>
      <c r="B215" s="61"/>
      <c r="C215" s="12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1">
        <f t="shared" si="79"/>
        <v>0</v>
      </c>
      <c r="R215" s="10">
        <f t="shared" si="77"/>
        <v>0</v>
      </c>
    </row>
    <row r="216" spans="1:18">
      <c r="A216" s="61">
        <v>8</v>
      </c>
      <c r="B216" s="61"/>
      <c r="C216" s="12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1">
        <f t="shared" si="79"/>
        <v>0</v>
      </c>
      <c r="R216" s="10">
        <f t="shared" si="77"/>
        <v>0</v>
      </c>
    </row>
    <row r="217" spans="1:18">
      <c r="A217" s="61">
        <v>9</v>
      </c>
      <c r="B217" s="61"/>
      <c r="C217" s="12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>
      <c r="A218" s="61">
        <v>10</v>
      </c>
      <c r="B218" s="61"/>
      <c r="C218" s="12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3.9" customHeight="1">
      <c r="A219" s="66" t="s">
        <v>34</v>
      </c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8"/>
      <c r="R219" s="10">
        <f>SUM(R209:R218)</f>
        <v>4.0724</v>
      </c>
    </row>
    <row r="220" spans="1:18" ht="15.75">
      <c r="A220" s="24" t="s">
        <v>35</v>
      </c>
      <c r="B220" s="24"/>
      <c r="C220" s="64" t="s">
        <v>95</v>
      </c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15"/>
      <c r="R220" s="16"/>
    </row>
    <row r="221" spans="1:18">
      <c r="A221" s="49" t="s">
        <v>46</v>
      </c>
      <c r="B221" s="49"/>
      <c r="C221" s="49"/>
      <c r="D221" s="49"/>
      <c r="E221" s="49"/>
      <c r="F221" s="49"/>
      <c r="G221" s="49"/>
      <c r="H221" s="49"/>
      <c r="I221" s="49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9"/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69" t="s">
        <v>96</v>
      </c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57"/>
      <c r="R223" s="8"/>
    </row>
    <row r="224" spans="1:18" ht="18">
      <c r="A224" s="71" t="s">
        <v>28</v>
      </c>
      <c r="B224" s="72"/>
      <c r="C224" s="72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7"/>
      <c r="R224" s="8"/>
    </row>
    <row r="225" spans="1:18">
      <c r="A225" s="73" t="s">
        <v>97</v>
      </c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57"/>
      <c r="R225" s="8"/>
    </row>
    <row r="226" spans="1:18">
      <c r="A226" s="61">
        <v>1</v>
      </c>
      <c r="B226" s="61" t="s">
        <v>66</v>
      </c>
      <c r="C226" s="12" t="s">
        <v>41</v>
      </c>
      <c r="D226" s="61" t="s">
        <v>42</v>
      </c>
      <c r="E226" s="61">
        <v>1</v>
      </c>
      <c r="F226" s="61" t="s">
        <v>98</v>
      </c>
      <c r="G226" s="61">
        <v>1</v>
      </c>
      <c r="H226" s="61" t="s">
        <v>44</v>
      </c>
      <c r="I226" s="61"/>
      <c r="J226" s="61">
        <v>53</v>
      </c>
      <c r="K226" s="61">
        <v>12</v>
      </c>
      <c r="L226" s="61">
        <v>6</v>
      </c>
      <c r="M226" s="61" t="s">
        <v>33</v>
      </c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13.75</v>
      </c>
      <c r="O226" s="9">
        <f t="shared" ref="O226:O235" si="80">IF(F226="OŽ",N226,IF(H226="Ne",IF(J226*0.3&lt;J226-L226,N226,0),IF(J226*0.1&lt;J226-L226,N226,0)))</f>
        <v>13.75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2.5499999999999998</v>
      </c>
      <c r="Q226" s="11">
        <f t="shared" ref="Q226" si="82">IF(ISERROR(P226*100/N226),0,(P226*100/N226))</f>
        <v>18.545454545454543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6.5200000000000005</v>
      </c>
    </row>
    <row r="227" spans="1:18">
      <c r="A227" s="61">
        <v>2</v>
      </c>
      <c r="B227" s="61"/>
      <c r="C227" s="12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si="80"/>
        <v>0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:Q235" si="86">IF(ISERROR(P227*100/N227),0,(P227*100/N227))</f>
        <v>0</v>
      </c>
      <c r="R227" s="10">
        <f t="shared" si="83"/>
        <v>0</v>
      </c>
    </row>
    <row r="228" spans="1:18">
      <c r="A228" s="61">
        <v>3</v>
      </c>
      <c r="B228" s="61"/>
      <c r="C228" s="12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3">
        <f t="shared" si="84"/>
        <v>0</v>
      </c>
      <c r="O228" s="9">
        <f t="shared" si="80"/>
        <v>0</v>
      </c>
      <c r="P228" s="4">
        <f t="shared" si="85"/>
        <v>0</v>
      </c>
      <c r="Q228" s="11">
        <f t="shared" si="86"/>
        <v>0</v>
      </c>
      <c r="R228" s="10">
        <f t="shared" si="83"/>
        <v>0</v>
      </c>
    </row>
    <row r="229" spans="1:18">
      <c r="A229" s="61">
        <v>4</v>
      </c>
      <c r="B229" s="61"/>
      <c r="C229" s="12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1">
        <f t="shared" si="86"/>
        <v>0</v>
      </c>
      <c r="R229" s="10">
        <f t="shared" si="83"/>
        <v>0</v>
      </c>
    </row>
    <row r="230" spans="1:18">
      <c r="A230" s="61">
        <v>5</v>
      </c>
      <c r="B230" s="61"/>
      <c r="C230" s="12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1">
        <f t="shared" si="86"/>
        <v>0</v>
      </c>
      <c r="R230" s="10">
        <f t="shared" si="83"/>
        <v>0</v>
      </c>
    </row>
    <row r="231" spans="1:18">
      <c r="A231" s="61">
        <v>6</v>
      </c>
      <c r="B231" s="61"/>
      <c r="C231" s="12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1">
        <f t="shared" si="86"/>
        <v>0</v>
      </c>
      <c r="R231" s="10">
        <f t="shared" si="83"/>
        <v>0</v>
      </c>
    </row>
    <row r="232" spans="1:18">
      <c r="A232" s="61">
        <v>7</v>
      </c>
      <c r="B232" s="61"/>
      <c r="C232" s="12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1">
        <f t="shared" si="86"/>
        <v>0</v>
      </c>
      <c r="R232" s="10">
        <f t="shared" si="83"/>
        <v>0</v>
      </c>
    </row>
    <row r="233" spans="1:18">
      <c r="A233" s="61">
        <v>8</v>
      </c>
      <c r="B233" s="61"/>
      <c r="C233" s="12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>
      <c r="A234" s="61">
        <v>9</v>
      </c>
      <c r="B234" s="61"/>
      <c r="C234" s="12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>
      <c r="A235" s="61">
        <v>10</v>
      </c>
      <c r="B235" s="61"/>
      <c r="C235" s="12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>
      <c r="A236" s="66" t="s">
        <v>34</v>
      </c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8"/>
      <c r="R236" s="10">
        <f>SUM(R226:R235)</f>
        <v>6.5200000000000005</v>
      </c>
    </row>
    <row r="237" spans="1:18" ht="15.75">
      <c r="A237" s="24" t="s">
        <v>35</v>
      </c>
      <c r="B237" s="24"/>
      <c r="C237" s="15"/>
      <c r="D237" s="64" t="s">
        <v>99</v>
      </c>
      <c r="E237" s="64"/>
      <c r="F237" s="64"/>
      <c r="G237" s="64"/>
      <c r="H237" s="64"/>
      <c r="I237" s="64"/>
      <c r="J237" s="64"/>
      <c r="K237" s="64"/>
      <c r="L237" s="15"/>
      <c r="M237" s="15"/>
      <c r="N237" s="15"/>
      <c r="O237" s="15"/>
      <c r="P237" s="15"/>
      <c r="Q237" s="15"/>
      <c r="R237" s="16"/>
    </row>
    <row r="238" spans="1:18">
      <c r="A238" s="49" t="s">
        <v>46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69" t="s">
        <v>100</v>
      </c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57"/>
      <c r="R240" s="8"/>
    </row>
    <row r="241" spans="1:18" ht="18">
      <c r="A241" s="71" t="s">
        <v>28</v>
      </c>
      <c r="B241" s="72"/>
      <c r="C241" s="72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7"/>
      <c r="R241" s="8"/>
    </row>
    <row r="242" spans="1:18">
      <c r="A242" s="73" t="s">
        <v>101</v>
      </c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57"/>
      <c r="R242" s="8"/>
    </row>
    <row r="243" spans="1:18">
      <c r="A243" s="61">
        <v>1</v>
      </c>
      <c r="B243" s="61" t="s">
        <v>83</v>
      </c>
      <c r="C243" s="12" t="s">
        <v>102</v>
      </c>
      <c r="D243" s="61" t="s">
        <v>42</v>
      </c>
      <c r="E243" s="61">
        <v>1</v>
      </c>
      <c r="F243" s="61" t="s">
        <v>43</v>
      </c>
      <c r="G243" s="61">
        <v>1</v>
      </c>
      <c r="H243" s="61" t="s">
        <v>44</v>
      </c>
      <c r="I243" s="61"/>
      <c r="J243" s="61">
        <v>4</v>
      </c>
      <c r="K243" s="61">
        <v>3</v>
      </c>
      <c r="L243" s="61">
        <v>3</v>
      </c>
      <c r="M243" s="61" t="s">
        <v>33</v>
      </c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20.305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0">IF(ISERROR(P243*100/N243),0,(P243*100/N243))</f>
        <v>0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1">
        <v>2</v>
      </c>
      <c r="B244" s="61"/>
      <c r="C244" s="12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93">IF(ISERROR(P244*100/N244),0,(P244*100/N244))</f>
        <v>0</v>
      </c>
      <c r="R244" s="10">
        <f t="shared" si="91"/>
        <v>0</v>
      </c>
    </row>
    <row r="245" spans="1:18">
      <c r="A245" s="61">
        <v>3</v>
      </c>
      <c r="B245" s="61"/>
      <c r="C245" s="12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1">
        <f t="shared" si="93"/>
        <v>0</v>
      </c>
      <c r="R245" s="10">
        <f t="shared" si="91"/>
        <v>0</v>
      </c>
    </row>
    <row r="246" spans="1:18">
      <c r="A246" s="61">
        <v>4</v>
      </c>
      <c r="B246" s="61"/>
      <c r="C246" s="12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1">
        <f t="shared" si="93"/>
        <v>0</v>
      </c>
      <c r="R246" s="10">
        <f t="shared" si="91"/>
        <v>0</v>
      </c>
    </row>
    <row r="247" spans="1:18">
      <c r="A247" s="61">
        <v>5</v>
      </c>
      <c r="B247" s="61"/>
      <c r="C247" s="12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>
      <c r="A248" s="61">
        <v>6</v>
      </c>
      <c r="B248" s="61"/>
      <c r="C248" s="12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>
      <c r="A249" s="61">
        <v>7</v>
      </c>
      <c r="B249" s="61"/>
      <c r="C249" s="12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>
      <c r="A250" s="61">
        <v>8</v>
      </c>
      <c r="B250" s="61"/>
      <c r="C250" s="12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>
      <c r="A251" s="61">
        <v>9</v>
      </c>
      <c r="B251" s="61"/>
      <c r="C251" s="12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>
      <c r="A252" s="61">
        <v>10</v>
      </c>
      <c r="B252" s="61"/>
      <c r="C252" s="12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>
      <c r="A253" s="66" t="s">
        <v>34</v>
      </c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8"/>
      <c r="R253" s="10">
        <f>SUM(R243:R252)</f>
        <v>0</v>
      </c>
    </row>
    <row r="254" spans="1:18" ht="15.75">
      <c r="A254" s="24" t="s">
        <v>35</v>
      </c>
      <c r="B254" s="24"/>
      <c r="C254" s="64" t="s">
        <v>103</v>
      </c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15"/>
      <c r="O254" s="15"/>
      <c r="P254" s="15"/>
      <c r="Q254" s="15"/>
      <c r="R254" s="16"/>
    </row>
    <row r="255" spans="1:18">
      <c r="A255" s="49" t="s">
        <v>46</v>
      </c>
      <c r="B255" s="49"/>
      <c r="C255" s="49"/>
      <c r="D255" s="49"/>
      <c r="E255" s="49"/>
      <c r="F255" s="49"/>
      <c r="G255" s="49"/>
      <c r="H255" s="49"/>
      <c r="I255" s="49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9"/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69" t="s">
        <v>104</v>
      </c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57"/>
      <c r="R257" s="8"/>
    </row>
    <row r="258" spans="1:18" ht="18">
      <c r="A258" s="71" t="s">
        <v>28</v>
      </c>
      <c r="B258" s="72"/>
      <c r="C258" s="72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7"/>
      <c r="R258" s="8"/>
    </row>
    <row r="259" spans="1:18">
      <c r="A259" s="73" t="s">
        <v>105</v>
      </c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57"/>
      <c r="R259" s="8"/>
    </row>
    <row r="260" spans="1:18">
      <c r="A260" s="61">
        <v>1</v>
      </c>
      <c r="B260" s="61" t="s">
        <v>66</v>
      </c>
      <c r="C260" s="12" t="s">
        <v>50</v>
      </c>
      <c r="D260" s="61" t="s">
        <v>31</v>
      </c>
      <c r="E260" s="61">
        <v>1</v>
      </c>
      <c r="F260" s="61" t="s">
        <v>55</v>
      </c>
      <c r="G260" s="61">
        <v>1</v>
      </c>
      <c r="H260" s="61" t="s">
        <v>44</v>
      </c>
      <c r="I260" s="61"/>
      <c r="J260" s="61">
        <v>61</v>
      </c>
      <c r="K260" s="61">
        <v>23</v>
      </c>
      <c r="L260" s="61">
        <v>53</v>
      </c>
      <c r="M260" s="61" t="s">
        <v>33</v>
      </c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97">IF(ISERROR(P260*100/N260),0,(P260*100/N260))</f>
        <v>0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1">
        <v>2</v>
      </c>
      <c r="B261" s="61"/>
      <c r="C261" s="12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0">IF(ISERROR(P261*100/N261),0,(P261*100/N261))</f>
        <v>0</v>
      </c>
      <c r="R261" s="10">
        <f t="shared" si="98"/>
        <v>0</v>
      </c>
    </row>
    <row r="262" spans="1:18">
      <c r="A262" s="61">
        <v>3</v>
      </c>
      <c r="B262" s="61"/>
      <c r="C262" s="12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1">
        <f t="shared" si="100"/>
        <v>0</v>
      </c>
      <c r="R262" s="10">
        <f t="shared" si="98"/>
        <v>0</v>
      </c>
    </row>
    <row r="263" spans="1:18">
      <c r="A263" s="61">
        <v>4</v>
      </c>
      <c r="B263" s="61"/>
      <c r="C263" s="12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1">
        <f t="shared" si="100"/>
        <v>0</v>
      </c>
      <c r="R263" s="10">
        <f t="shared" si="98"/>
        <v>0</v>
      </c>
    </row>
    <row r="264" spans="1:18">
      <c r="A264" s="61">
        <v>5</v>
      </c>
      <c r="B264" s="61"/>
      <c r="C264" s="12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1">
        <f t="shared" si="100"/>
        <v>0</v>
      </c>
      <c r="R264" s="10">
        <f t="shared" si="98"/>
        <v>0</v>
      </c>
    </row>
    <row r="265" spans="1:18">
      <c r="A265" s="61">
        <v>6</v>
      </c>
      <c r="B265" s="61"/>
      <c r="C265" s="12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>
      <c r="A266" s="61">
        <v>7</v>
      </c>
      <c r="B266" s="61"/>
      <c r="C266" s="12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>
      <c r="A267" s="61">
        <v>8</v>
      </c>
      <c r="B267" s="61"/>
      <c r="C267" s="12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>
      <c r="A268" s="61">
        <v>9</v>
      </c>
      <c r="B268" s="61"/>
      <c r="C268" s="12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>
      <c r="A269" s="61">
        <v>10</v>
      </c>
      <c r="B269" s="61"/>
      <c r="C269" s="12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>
      <c r="A270" s="66" t="s">
        <v>34</v>
      </c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8"/>
      <c r="R270" s="10">
        <f>SUM(R260:R269)</f>
        <v>0</v>
      </c>
    </row>
    <row r="271" spans="1:18" ht="15.75">
      <c r="A271" s="24" t="s">
        <v>35</v>
      </c>
      <c r="B271" s="24"/>
      <c r="C271" s="64" t="s">
        <v>106</v>
      </c>
      <c r="D271" s="64"/>
      <c r="E271" s="64"/>
      <c r="F271" s="64"/>
      <c r="G271" s="64"/>
      <c r="H271" s="64"/>
      <c r="I271" s="64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9" t="s">
        <v>46</v>
      </c>
      <c r="B272" s="49"/>
      <c r="C272" s="49"/>
      <c r="D272" s="49"/>
      <c r="E272" s="49"/>
      <c r="F272" s="49"/>
      <c r="G272" s="49"/>
      <c r="H272" s="49"/>
      <c r="I272" s="49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69" t="s">
        <v>107</v>
      </c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57"/>
      <c r="R273" s="8"/>
    </row>
    <row r="274" spans="1:18" ht="18">
      <c r="A274" s="71" t="s">
        <v>28</v>
      </c>
      <c r="B274" s="72"/>
      <c r="C274" s="72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7"/>
      <c r="R274" s="8"/>
    </row>
    <row r="275" spans="1:18">
      <c r="A275" s="73" t="s">
        <v>108</v>
      </c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57"/>
      <c r="R275" s="8"/>
    </row>
    <row r="276" spans="1:18">
      <c r="A276" s="61">
        <v>1</v>
      </c>
      <c r="B276" s="61" t="s">
        <v>66</v>
      </c>
      <c r="C276" s="12" t="s">
        <v>50</v>
      </c>
      <c r="D276" s="61" t="s">
        <v>31</v>
      </c>
      <c r="E276" s="61">
        <v>1</v>
      </c>
      <c r="F276" s="61" t="s">
        <v>32</v>
      </c>
      <c r="G276" s="61">
        <v>1</v>
      </c>
      <c r="H276" s="61" t="s">
        <v>44</v>
      </c>
      <c r="I276" s="61"/>
      <c r="J276" s="61">
        <v>31</v>
      </c>
      <c r="K276" s="61">
        <v>10</v>
      </c>
      <c r="L276" s="61">
        <v>3</v>
      </c>
      <c r="M276" s="61" t="s">
        <v>33</v>
      </c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123.84</v>
      </c>
      <c r="O276" s="9">
        <f t="shared" ref="O276:O285" si="102">IF(F276="OŽ",N276,IF(H276="Ne",IF(J276*0.3&lt;J276-L276,N276,0),IF(J276*0.1&lt;J276-L276,N276,0)))</f>
        <v>123.84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12.852</v>
      </c>
      <c r="Q276" s="11">
        <f t="shared" ref="Q276" si="104">IF(ISERROR(P276*100/N276),0,(P276*100/N276))</f>
        <v>10.377906976744185</v>
      </c>
      <c r="R276" s="10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54.676800000000007</v>
      </c>
    </row>
    <row r="277" spans="1:18">
      <c r="A277" s="61">
        <v>2</v>
      </c>
      <c r="B277" s="61"/>
      <c r="C277" s="12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107">IF(ISERROR(P277*100/N277),0,(P277*100/N277))</f>
        <v>0</v>
      </c>
      <c r="R277" s="10">
        <f t="shared" si="105"/>
        <v>0</v>
      </c>
    </row>
    <row r="278" spans="1:18">
      <c r="A278" s="61">
        <v>3</v>
      </c>
      <c r="B278" s="61"/>
      <c r="C278" s="12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1">
        <f t="shared" si="107"/>
        <v>0</v>
      </c>
      <c r="R278" s="10">
        <f t="shared" si="105"/>
        <v>0</v>
      </c>
    </row>
    <row r="279" spans="1:18">
      <c r="A279" s="61">
        <v>4</v>
      </c>
      <c r="B279" s="61"/>
      <c r="C279" s="12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1">
        <f t="shared" si="107"/>
        <v>0</v>
      </c>
      <c r="R279" s="10">
        <f t="shared" si="105"/>
        <v>0</v>
      </c>
    </row>
    <row r="280" spans="1:18">
      <c r="A280" s="61">
        <v>5</v>
      </c>
      <c r="B280" s="61"/>
      <c r="C280" s="12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>
      <c r="A281" s="61">
        <v>6</v>
      </c>
      <c r="B281" s="61"/>
      <c r="C281" s="12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>
      <c r="A282" s="61">
        <v>7</v>
      </c>
      <c r="B282" s="61"/>
      <c r="C282" s="12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>
      <c r="A283" s="61">
        <v>8</v>
      </c>
      <c r="B283" s="61"/>
      <c r="C283" s="12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>
      <c r="A284" s="61">
        <v>9</v>
      </c>
      <c r="B284" s="61"/>
      <c r="C284" s="12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>
      <c r="A285" s="61">
        <v>10</v>
      </c>
      <c r="B285" s="61"/>
      <c r="C285" s="12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>
      <c r="A286" s="66" t="s">
        <v>34</v>
      </c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8"/>
      <c r="R286" s="10">
        <f>SUM(R276:R285)</f>
        <v>54.676800000000007</v>
      </c>
    </row>
    <row r="287" spans="1:18" ht="15.75">
      <c r="A287" s="24" t="s">
        <v>35</v>
      </c>
      <c r="B287" s="24"/>
      <c r="C287" s="64" t="s">
        <v>109</v>
      </c>
      <c r="D287" s="64"/>
      <c r="E287" s="64"/>
      <c r="F287" s="64"/>
      <c r="G287" s="64"/>
      <c r="H287" s="64"/>
      <c r="I287" s="64"/>
      <c r="J287" s="64"/>
      <c r="K287" s="64"/>
      <c r="L287" s="15"/>
      <c r="M287" s="15"/>
      <c r="N287" s="15"/>
      <c r="O287" s="15"/>
      <c r="P287" s="15"/>
      <c r="Q287" s="15"/>
      <c r="R287" s="16"/>
    </row>
    <row r="288" spans="1:18">
      <c r="A288" s="49" t="s">
        <v>46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73" t="s">
        <v>110</v>
      </c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57"/>
      <c r="R290" s="8"/>
    </row>
    <row r="291" spans="1:18" ht="15.6" customHeight="1">
      <c r="A291" s="71" t="s">
        <v>28</v>
      </c>
      <c r="B291" s="72"/>
      <c r="C291" s="72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7"/>
      <c r="R291" s="8"/>
    </row>
    <row r="292" spans="1:18" ht="17.45" customHeight="1">
      <c r="A292" s="73" t="s">
        <v>111</v>
      </c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57"/>
      <c r="R292" s="8"/>
    </row>
    <row r="293" spans="1:18">
      <c r="A293" s="61">
        <v>1</v>
      </c>
      <c r="B293" s="61"/>
      <c r="C293" s="12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111">IF(ISERROR(P293*100/N293),0,(P293*100/N293))</f>
        <v>0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61">
        <v>2</v>
      </c>
      <c r="B294" s="61"/>
      <c r="C294" s="12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114">IF(ISERROR(P294*100/N294),0,(P294*100/N294))</f>
        <v>0</v>
      </c>
      <c r="R294" s="10">
        <f t="shared" si="112"/>
        <v>0</v>
      </c>
    </row>
    <row r="295" spans="1:18">
      <c r="A295" s="61">
        <v>3</v>
      </c>
      <c r="B295" s="61"/>
      <c r="C295" s="12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1">
        <f t="shared" si="114"/>
        <v>0</v>
      </c>
      <c r="R295" s="10">
        <f t="shared" si="112"/>
        <v>0</v>
      </c>
    </row>
    <row r="296" spans="1:18">
      <c r="A296" s="61">
        <v>4</v>
      </c>
      <c r="B296" s="61"/>
      <c r="C296" s="12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1">
        <f t="shared" si="114"/>
        <v>0</v>
      </c>
      <c r="R296" s="10">
        <f t="shared" si="112"/>
        <v>0</v>
      </c>
    </row>
    <row r="297" spans="1:18">
      <c r="A297" s="61">
        <v>5</v>
      </c>
      <c r="B297" s="61"/>
      <c r="C297" s="12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1">
        <f t="shared" si="114"/>
        <v>0</v>
      </c>
      <c r="R297" s="10">
        <f t="shared" si="112"/>
        <v>0</v>
      </c>
    </row>
    <row r="298" spans="1:18">
      <c r="A298" s="61">
        <v>6</v>
      </c>
      <c r="B298" s="61"/>
      <c r="C298" s="12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1">
        <f t="shared" si="114"/>
        <v>0</v>
      </c>
      <c r="R298" s="10">
        <f t="shared" si="112"/>
        <v>0</v>
      </c>
    </row>
    <row r="299" spans="1:18">
      <c r="A299" s="61">
        <v>7</v>
      </c>
      <c r="B299" s="61"/>
      <c r="C299" s="12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>
      <c r="A300" s="61">
        <v>8</v>
      </c>
      <c r="B300" s="61"/>
      <c r="C300" s="12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>
      <c r="A301" s="61">
        <v>9</v>
      </c>
      <c r="B301" s="61"/>
      <c r="C301" s="12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>
      <c r="A302" s="61">
        <v>10</v>
      </c>
      <c r="B302" s="61"/>
      <c r="C302" s="12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>
      <c r="A303" s="66" t="s">
        <v>34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8"/>
      <c r="R303" s="10">
        <f>SUM(R293:R302)</f>
        <v>0</v>
      </c>
    </row>
    <row r="304" spans="1:18" ht="15.75">
      <c r="A304" s="24" t="s">
        <v>35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9" t="s">
        <v>46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73" t="s">
        <v>110</v>
      </c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57"/>
      <c r="R307" s="8"/>
    </row>
    <row r="308" spans="1:18" ht="18">
      <c r="A308" s="71" t="s">
        <v>28</v>
      </c>
      <c r="B308" s="72"/>
      <c r="C308" s="72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7"/>
      <c r="R308" s="8"/>
    </row>
    <row r="309" spans="1:18">
      <c r="A309" s="73" t="s">
        <v>111</v>
      </c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57"/>
      <c r="R309" s="8"/>
    </row>
    <row r="310" spans="1:18">
      <c r="A310" s="61">
        <v>1</v>
      </c>
      <c r="B310" s="61"/>
      <c r="C310" s="12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18">IF(ISERROR(P310*100/N310),0,(P310*100/N310))</f>
        <v>0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61">
        <v>2</v>
      </c>
      <c r="B311" s="61"/>
      <c r="C311" s="12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>
      <c r="A312" s="61">
        <v>3</v>
      </c>
      <c r="B312" s="61"/>
      <c r="C312" s="12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>
      <c r="A313" s="61">
        <v>4</v>
      </c>
      <c r="B313" s="61"/>
      <c r="C313" s="12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>
      <c r="A314" s="61">
        <v>5</v>
      </c>
      <c r="B314" s="61"/>
      <c r="C314" s="12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>
      <c r="A315" s="61">
        <v>6</v>
      </c>
      <c r="B315" s="61"/>
      <c r="C315" s="12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>
      <c r="A316" s="61">
        <v>7</v>
      </c>
      <c r="B316" s="61"/>
      <c r="C316" s="12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>
      <c r="A317" s="61">
        <v>8</v>
      </c>
      <c r="B317" s="61"/>
      <c r="C317" s="12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>
      <c r="A318" s="61">
        <v>9</v>
      </c>
      <c r="B318" s="61"/>
      <c r="C318" s="12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>
      <c r="A319" s="61">
        <v>10</v>
      </c>
      <c r="B319" s="61"/>
      <c r="C319" s="12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>
      <c r="A320" s="66" t="s">
        <v>34</v>
      </c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8"/>
      <c r="R320" s="10">
        <f>SUM(R310:R319)</f>
        <v>0</v>
      </c>
    </row>
    <row r="321" spans="1:18" ht="15.75">
      <c r="A321" s="24" t="s">
        <v>35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9" t="s">
        <v>46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73" t="s">
        <v>110</v>
      </c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57"/>
      <c r="R324" s="8"/>
    </row>
    <row r="325" spans="1:18" ht="18">
      <c r="A325" s="71" t="s">
        <v>28</v>
      </c>
      <c r="B325" s="72"/>
      <c r="C325" s="72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7"/>
      <c r="R325" s="8"/>
    </row>
    <row r="326" spans="1:18">
      <c r="A326" s="73" t="s">
        <v>111</v>
      </c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57"/>
      <c r="R326" s="8"/>
    </row>
    <row r="327" spans="1:18">
      <c r="A327" s="61">
        <v>1</v>
      </c>
      <c r="B327" s="61"/>
      <c r="C327" s="12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1">
        <v>2</v>
      </c>
      <c r="B328" s="61"/>
      <c r="C328" s="12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>
      <c r="A329" s="61">
        <v>3</v>
      </c>
      <c r="B329" s="61"/>
      <c r="C329" s="12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>
      <c r="A330" s="61">
        <v>4</v>
      </c>
      <c r="B330" s="61"/>
      <c r="C330" s="12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>
      <c r="A331" s="61">
        <v>5</v>
      </c>
      <c r="B331" s="61"/>
      <c r="C331" s="12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>
      <c r="A332" s="61">
        <v>6</v>
      </c>
      <c r="B332" s="61"/>
      <c r="C332" s="12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>
      <c r="A333" s="61">
        <v>7</v>
      </c>
      <c r="B333" s="61"/>
      <c r="C333" s="12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>
      <c r="A334" s="61">
        <v>8</v>
      </c>
      <c r="B334" s="61"/>
      <c r="C334" s="12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>
      <c r="A335" s="61">
        <v>9</v>
      </c>
      <c r="B335" s="61"/>
      <c r="C335" s="12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>
      <c r="A336" s="61">
        <v>10</v>
      </c>
      <c r="B336" s="61"/>
      <c r="C336" s="12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>
      <c r="A337" s="66" t="s">
        <v>34</v>
      </c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8"/>
      <c r="R337" s="10">
        <f>SUM(R327:R336)</f>
        <v>0</v>
      </c>
    </row>
    <row r="338" spans="1:18" ht="15.75">
      <c r="A338" s="24" t="s">
        <v>35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9" t="s">
        <v>46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73" t="s">
        <v>110</v>
      </c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57"/>
      <c r="R341" s="8"/>
    </row>
    <row r="342" spans="1:18" ht="18">
      <c r="A342" s="71" t="s">
        <v>28</v>
      </c>
      <c r="B342" s="72"/>
      <c r="C342" s="72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7"/>
      <c r="R342" s="8"/>
    </row>
    <row r="343" spans="1:18">
      <c r="A343" s="73" t="s">
        <v>111</v>
      </c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57"/>
      <c r="R343" s="8"/>
    </row>
    <row r="344" spans="1:18">
      <c r="A344" s="61">
        <v>1</v>
      </c>
      <c r="B344" s="61"/>
      <c r="C344" s="12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1">
        <v>2</v>
      </c>
      <c r="B345" s="61"/>
      <c r="C345" s="12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>
      <c r="A346" s="61">
        <v>3</v>
      </c>
      <c r="B346" s="61"/>
      <c r="C346" s="12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>
      <c r="A347" s="61">
        <v>4</v>
      </c>
      <c r="B347" s="61"/>
      <c r="C347" s="12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>
      <c r="A348" s="61">
        <v>5</v>
      </c>
      <c r="B348" s="61"/>
      <c r="C348" s="12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>
      <c r="A349" s="61">
        <v>6</v>
      </c>
      <c r="B349" s="61"/>
      <c r="C349" s="12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>
      <c r="A350" s="61">
        <v>7</v>
      </c>
      <c r="B350" s="61"/>
      <c r="C350" s="12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>
      <c r="A351" s="61">
        <v>8</v>
      </c>
      <c r="B351" s="61"/>
      <c r="C351" s="12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>
      <c r="A352" s="61">
        <v>9</v>
      </c>
      <c r="B352" s="61"/>
      <c r="C352" s="12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>
      <c r="A353" s="61">
        <v>10</v>
      </c>
      <c r="B353" s="61"/>
      <c r="C353" s="12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>
      <c r="A354" s="66" t="s">
        <v>34</v>
      </c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8"/>
      <c r="R354" s="10">
        <f>SUM(R344:R353)</f>
        <v>0</v>
      </c>
    </row>
    <row r="355" spans="1:18" ht="15.75">
      <c r="A355" s="24" t="s">
        <v>35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9" t="s">
        <v>46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73" t="s">
        <v>110</v>
      </c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57"/>
      <c r="R358" s="8"/>
    </row>
    <row r="359" spans="1:18" ht="18">
      <c r="A359" s="71" t="s">
        <v>28</v>
      </c>
      <c r="B359" s="72"/>
      <c r="C359" s="72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7"/>
      <c r="R359" s="8"/>
    </row>
    <row r="360" spans="1:18">
      <c r="A360" s="73" t="s">
        <v>111</v>
      </c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57"/>
      <c r="R360" s="8"/>
    </row>
    <row r="361" spans="1:18">
      <c r="A361" s="61">
        <v>1</v>
      </c>
      <c r="B361" s="61"/>
      <c r="C361" s="12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1">
        <v>2</v>
      </c>
      <c r="B362" s="61"/>
      <c r="C362" s="12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>
      <c r="A363" s="61">
        <v>3</v>
      </c>
      <c r="B363" s="61"/>
      <c r="C363" s="12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>
      <c r="A364" s="61">
        <v>4</v>
      </c>
      <c r="B364" s="61"/>
      <c r="C364" s="12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>
      <c r="A365" s="61">
        <v>5</v>
      </c>
      <c r="B365" s="61"/>
      <c r="C365" s="12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>
      <c r="A366" s="61">
        <v>6</v>
      </c>
      <c r="B366" s="61"/>
      <c r="C366" s="12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>
      <c r="A367" s="61">
        <v>7</v>
      </c>
      <c r="B367" s="61"/>
      <c r="C367" s="12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>
      <c r="A368" s="61">
        <v>8</v>
      </c>
      <c r="B368" s="61"/>
      <c r="C368" s="12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>
      <c r="A369" s="61">
        <v>9</v>
      </c>
      <c r="B369" s="61"/>
      <c r="C369" s="12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>
      <c r="A370" s="61">
        <v>10</v>
      </c>
      <c r="B370" s="61"/>
      <c r="C370" s="12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>
      <c r="A371" s="66" t="s">
        <v>34</v>
      </c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8"/>
      <c r="R371" s="10">
        <f>SUM(R361:R370)</f>
        <v>0</v>
      </c>
    </row>
    <row r="372" spans="1:18" ht="15.75">
      <c r="A372" s="24" t="s">
        <v>35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9" t="s">
        <v>46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customHeight="1">
      <c r="A375" s="73" t="s">
        <v>110</v>
      </c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57"/>
      <c r="R375" s="8"/>
    </row>
    <row r="376" spans="1:18" ht="16.899999999999999" customHeight="1">
      <c r="A376" s="71" t="s">
        <v>28</v>
      </c>
      <c r="B376" s="72"/>
      <c r="C376" s="72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7"/>
      <c r="R376" s="8"/>
    </row>
    <row r="377" spans="1:18" ht="15.6" customHeight="1">
      <c r="A377" s="73" t="s">
        <v>111</v>
      </c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57"/>
      <c r="R377" s="8"/>
    </row>
    <row r="378" spans="1:18" ht="13.9" customHeight="1">
      <c r="A378" s="61">
        <v>1</v>
      </c>
      <c r="B378" s="61"/>
      <c r="C378" s="12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1">
        <v>2</v>
      </c>
      <c r="B379" s="61"/>
      <c r="C379" s="12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>
      <c r="A380" s="61">
        <v>3</v>
      </c>
      <c r="B380" s="61"/>
      <c r="C380" s="12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>
      <c r="A381" s="61">
        <v>4</v>
      </c>
      <c r="B381" s="61"/>
      <c r="C381" s="12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>
      <c r="A382" s="61">
        <v>5</v>
      </c>
      <c r="B382" s="61"/>
      <c r="C382" s="12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>
      <c r="A383" s="61">
        <v>6</v>
      </c>
      <c r="B383" s="61"/>
      <c r="C383" s="12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>
      <c r="A384" s="61">
        <v>7</v>
      </c>
      <c r="B384" s="61"/>
      <c r="C384" s="12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>
      <c r="A385" s="61">
        <v>8</v>
      </c>
      <c r="B385" s="61"/>
      <c r="C385" s="12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>
      <c r="A386" s="61">
        <v>9</v>
      </c>
      <c r="B386" s="61"/>
      <c r="C386" s="12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>
      <c r="A387" s="61">
        <v>10</v>
      </c>
      <c r="B387" s="61"/>
      <c r="C387" s="12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3.9" customHeight="1">
      <c r="A388" s="66" t="s">
        <v>34</v>
      </c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8"/>
      <c r="R388" s="10">
        <f>SUM(R378:R387)</f>
        <v>0</v>
      </c>
    </row>
    <row r="389" spans="1:18" ht="15.75">
      <c r="A389" s="24" t="s">
        <v>35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9" t="s">
        <v>46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73" t="s">
        <v>110</v>
      </c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57"/>
      <c r="R392" s="8"/>
    </row>
    <row r="393" spans="1:18" ht="18">
      <c r="A393" s="71" t="s">
        <v>28</v>
      </c>
      <c r="B393" s="72"/>
      <c r="C393" s="72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7"/>
      <c r="R393" s="8"/>
    </row>
    <row r="394" spans="1:18">
      <c r="A394" s="73" t="s">
        <v>111</v>
      </c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57"/>
      <c r="R394" s="8"/>
    </row>
    <row r="395" spans="1:18">
      <c r="A395" s="61">
        <v>1</v>
      </c>
      <c r="B395" s="61"/>
      <c r="C395" s="12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1">
        <v>2</v>
      </c>
      <c r="B396" s="61"/>
      <c r="C396" s="12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>
      <c r="A397" s="61">
        <v>3</v>
      </c>
      <c r="B397" s="61"/>
      <c r="C397" s="12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>
      <c r="A398" s="61">
        <v>4</v>
      </c>
      <c r="B398" s="61"/>
      <c r="C398" s="12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>
      <c r="A399" s="61">
        <v>5</v>
      </c>
      <c r="B399" s="61"/>
      <c r="C399" s="12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>
      <c r="A400" s="61">
        <v>6</v>
      </c>
      <c r="B400" s="61"/>
      <c r="C400" s="12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>
      <c r="A401" s="61">
        <v>7</v>
      </c>
      <c r="B401" s="61"/>
      <c r="C401" s="12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>
      <c r="A402" s="61">
        <v>8</v>
      </c>
      <c r="B402" s="61"/>
      <c r="C402" s="12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>
      <c r="A403" s="61">
        <v>9</v>
      </c>
      <c r="B403" s="61"/>
      <c r="C403" s="12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>
      <c r="A404" s="61">
        <v>10</v>
      </c>
      <c r="B404" s="61"/>
      <c r="C404" s="12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>
      <c r="A405" s="66" t="s">
        <v>34</v>
      </c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8"/>
      <c r="R405" s="10">
        <f>SUM(R395:R404)</f>
        <v>0</v>
      </c>
    </row>
    <row r="406" spans="1:18" ht="15.75">
      <c r="A406" s="24" t="s">
        <v>35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9" t="s">
        <v>46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73" t="s">
        <v>110</v>
      </c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57"/>
      <c r="R409" s="8"/>
    </row>
    <row r="410" spans="1:18" ht="18">
      <c r="A410" s="71" t="s">
        <v>28</v>
      </c>
      <c r="B410" s="72"/>
      <c r="C410" s="72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7"/>
      <c r="R410" s="8"/>
    </row>
    <row r="411" spans="1:18">
      <c r="A411" s="73" t="s">
        <v>111</v>
      </c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57"/>
      <c r="R411" s="8"/>
    </row>
    <row r="412" spans="1:18">
      <c r="A412" s="61">
        <v>1</v>
      </c>
      <c r="B412" s="61"/>
      <c r="C412" s="12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1">
        <v>2</v>
      </c>
      <c r="B413" s="61"/>
      <c r="C413" s="12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>
      <c r="A414" s="61">
        <v>3</v>
      </c>
      <c r="B414" s="61"/>
      <c r="C414" s="12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>
      <c r="A415" s="61">
        <v>4</v>
      </c>
      <c r="B415" s="61"/>
      <c r="C415" s="12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>
      <c r="A416" s="61">
        <v>5</v>
      </c>
      <c r="B416" s="61"/>
      <c r="C416" s="12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>
      <c r="A417" s="61">
        <v>6</v>
      </c>
      <c r="B417" s="61"/>
      <c r="C417" s="12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>
      <c r="A418" s="61">
        <v>7</v>
      </c>
      <c r="B418" s="61"/>
      <c r="C418" s="12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>
      <c r="A419" s="61">
        <v>8</v>
      </c>
      <c r="B419" s="61"/>
      <c r="C419" s="12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>
      <c r="A420" s="61">
        <v>9</v>
      </c>
      <c r="B420" s="61"/>
      <c r="C420" s="12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>
      <c r="A421" s="61">
        <v>10</v>
      </c>
      <c r="B421" s="61"/>
      <c r="C421" s="12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>
      <c r="A422" s="66" t="s">
        <v>34</v>
      </c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8"/>
      <c r="R422" s="10">
        <f>SUM(R412:R421)</f>
        <v>0</v>
      </c>
    </row>
    <row r="423" spans="1:18" ht="15.75">
      <c r="A423" s="24" t="s">
        <v>35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9" t="s">
        <v>46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73" t="s">
        <v>110</v>
      </c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57"/>
      <c r="R426" s="8"/>
    </row>
    <row r="427" spans="1:18" ht="18">
      <c r="A427" s="71" t="s">
        <v>28</v>
      </c>
      <c r="B427" s="72"/>
      <c r="C427" s="72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7"/>
      <c r="R427" s="8"/>
    </row>
    <row r="428" spans="1:18">
      <c r="A428" s="73" t="s">
        <v>111</v>
      </c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57"/>
      <c r="R428" s="8"/>
    </row>
    <row r="429" spans="1:18">
      <c r="A429" s="61">
        <v>1</v>
      </c>
      <c r="B429" s="61"/>
      <c r="C429" s="12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1">
        <v>2</v>
      </c>
      <c r="B430" s="61"/>
      <c r="C430" s="12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>
      <c r="A431" s="61">
        <v>3</v>
      </c>
      <c r="B431" s="61"/>
      <c r="C431" s="12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>
      <c r="A432" s="61">
        <v>4</v>
      </c>
      <c r="B432" s="61"/>
      <c r="C432" s="12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>
      <c r="A433" s="61">
        <v>5</v>
      </c>
      <c r="B433" s="61"/>
      <c r="C433" s="12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>
      <c r="A434" s="61">
        <v>6</v>
      </c>
      <c r="B434" s="61"/>
      <c r="C434" s="12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>
      <c r="A435" s="61">
        <v>7</v>
      </c>
      <c r="B435" s="61"/>
      <c r="C435" s="12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>
      <c r="A436" s="61">
        <v>8</v>
      </c>
      <c r="B436" s="61"/>
      <c r="C436" s="12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>
      <c r="A437" s="61">
        <v>9</v>
      </c>
      <c r="B437" s="61"/>
      <c r="C437" s="12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>
      <c r="A438" s="61">
        <v>10</v>
      </c>
      <c r="B438" s="61"/>
      <c r="C438" s="12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>
      <c r="A439" s="66" t="s">
        <v>34</v>
      </c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8"/>
      <c r="R439" s="10">
        <f>SUM(R429:R438)</f>
        <v>0</v>
      </c>
    </row>
    <row r="440" spans="1:18" ht="15.75">
      <c r="A440" s="24" t="s">
        <v>35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9" t="s">
        <v>46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73" t="s">
        <v>110</v>
      </c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57"/>
      <c r="R443" s="8"/>
    </row>
    <row r="444" spans="1:18" ht="18">
      <c r="A444" s="71" t="s">
        <v>28</v>
      </c>
      <c r="B444" s="72"/>
      <c r="C444" s="72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7"/>
      <c r="R444" s="8"/>
    </row>
    <row r="445" spans="1:18">
      <c r="A445" s="73" t="s">
        <v>111</v>
      </c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57"/>
      <c r="R445" s="8"/>
    </row>
    <row r="446" spans="1:18">
      <c r="A446" s="61">
        <v>1</v>
      </c>
      <c r="B446" s="61"/>
      <c r="C446" s="12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1">
        <v>2</v>
      </c>
      <c r="B447" s="61"/>
      <c r="C447" s="12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>
      <c r="A448" s="61">
        <v>3</v>
      </c>
      <c r="B448" s="61"/>
      <c r="C448" s="12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>
      <c r="A449" s="61">
        <v>4</v>
      </c>
      <c r="B449" s="61"/>
      <c r="C449" s="12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>
      <c r="A450" s="61">
        <v>5</v>
      </c>
      <c r="B450" s="61"/>
      <c r="C450" s="12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>
      <c r="A451" s="61">
        <v>6</v>
      </c>
      <c r="B451" s="61"/>
      <c r="C451" s="12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>
      <c r="A452" s="61">
        <v>7</v>
      </c>
      <c r="B452" s="61"/>
      <c r="C452" s="12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>
      <c r="A453" s="61">
        <v>8</v>
      </c>
      <c r="B453" s="61"/>
      <c r="C453" s="12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>
      <c r="A454" s="61">
        <v>9</v>
      </c>
      <c r="B454" s="61"/>
      <c r="C454" s="12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>
      <c r="A455" s="61">
        <v>10</v>
      </c>
      <c r="B455" s="61"/>
      <c r="C455" s="12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>
      <c r="A456" s="66" t="s">
        <v>34</v>
      </c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8"/>
      <c r="R456" s="10">
        <f>SUM(R446:R455)</f>
        <v>0</v>
      </c>
    </row>
    <row r="457" spans="1:18" ht="15.75">
      <c r="A457" s="24" t="s">
        <v>35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9" t="s">
        <v>46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73" t="s">
        <v>110</v>
      </c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57"/>
      <c r="R460" s="8"/>
    </row>
    <row r="461" spans="1:18" ht="18">
      <c r="A461" s="71" t="s">
        <v>28</v>
      </c>
      <c r="B461" s="72"/>
      <c r="C461" s="72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7"/>
      <c r="R461" s="8"/>
    </row>
    <row r="462" spans="1:18">
      <c r="A462" s="73" t="s">
        <v>111</v>
      </c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57"/>
      <c r="R462" s="8"/>
    </row>
    <row r="463" spans="1:18">
      <c r="A463" s="61">
        <v>1</v>
      </c>
      <c r="B463" s="61"/>
      <c r="C463" s="12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1">
        <v>2</v>
      </c>
      <c r="B464" s="61"/>
      <c r="C464" s="12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>
      <c r="A465" s="61">
        <v>3</v>
      </c>
      <c r="B465" s="61"/>
      <c r="C465" s="12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>
      <c r="A466" s="61">
        <v>4</v>
      </c>
      <c r="B466" s="61"/>
      <c r="C466" s="12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>
      <c r="A467" s="61">
        <v>5</v>
      </c>
      <c r="B467" s="61"/>
      <c r="C467" s="12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>
      <c r="A468" s="61">
        <v>6</v>
      </c>
      <c r="B468" s="61"/>
      <c r="C468" s="12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>
      <c r="A469" s="61">
        <v>7</v>
      </c>
      <c r="B469" s="61"/>
      <c r="C469" s="12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>
      <c r="A470" s="61">
        <v>8</v>
      </c>
      <c r="B470" s="61"/>
      <c r="C470" s="12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>
      <c r="A471" s="61">
        <v>9</v>
      </c>
      <c r="B471" s="61"/>
      <c r="C471" s="12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>
      <c r="A472" s="61">
        <v>10</v>
      </c>
      <c r="B472" s="61"/>
      <c r="C472" s="12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>
      <c r="A473" s="66" t="s">
        <v>34</v>
      </c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8"/>
      <c r="R473" s="10">
        <f>SUM(R463:R472)</f>
        <v>0</v>
      </c>
    </row>
    <row r="474" spans="1:18" ht="15.75">
      <c r="A474" s="24" t="s">
        <v>35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9" t="s">
        <v>46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73" t="s">
        <v>110</v>
      </c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57"/>
      <c r="R477" s="8"/>
    </row>
    <row r="478" spans="1:18" ht="18">
      <c r="A478" s="71" t="s">
        <v>28</v>
      </c>
      <c r="B478" s="72"/>
      <c r="C478" s="72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7"/>
      <c r="R478" s="8"/>
    </row>
    <row r="479" spans="1:18">
      <c r="A479" s="73" t="s">
        <v>111</v>
      </c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57"/>
      <c r="R479" s="8"/>
    </row>
    <row r="480" spans="1:18">
      <c r="A480" s="61">
        <v>1</v>
      </c>
      <c r="B480" s="61"/>
      <c r="C480" s="12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1">
        <v>2</v>
      </c>
      <c r="B481" s="61"/>
      <c r="C481" s="12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>
      <c r="A482" s="61">
        <v>3</v>
      </c>
      <c r="B482" s="61"/>
      <c r="C482" s="12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>
      <c r="A483" s="61">
        <v>4</v>
      </c>
      <c r="B483" s="61"/>
      <c r="C483" s="12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>
      <c r="A484" s="61">
        <v>5</v>
      </c>
      <c r="B484" s="61"/>
      <c r="C484" s="12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>
      <c r="A485" s="61">
        <v>6</v>
      </c>
      <c r="B485" s="61"/>
      <c r="C485" s="12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>
      <c r="A486" s="61">
        <v>7</v>
      </c>
      <c r="B486" s="61"/>
      <c r="C486" s="12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>
      <c r="A487" s="61">
        <v>8</v>
      </c>
      <c r="B487" s="61"/>
      <c r="C487" s="12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>
      <c r="A488" s="61">
        <v>9</v>
      </c>
      <c r="B488" s="61"/>
      <c r="C488" s="12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>
      <c r="A489" s="61">
        <v>10</v>
      </c>
      <c r="B489" s="61"/>
      <c r="C489" s="12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>
      <c r="A490" s="66" t="s">
        <v>34</v>
      </c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8"/>
      <c r="R490" s="10">
        <f>SUM(R480:R489)</f>
        <v>0</v>
      </c>
    </row>
    <row r="491" spans="1:18" ht="15.75">
      <c r="A491" s="24" t="s">
        <v>35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9" t="s">
        <v>46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73" t="s">
        <v>110</v>
      </c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57"/>
      <c r="R494" s="8"/>
    </row>
    <row r="495" spans="1:18" ht="18">
      <c r="A495" s="71" t="s">
        <v>28</v>
      </c>
      <c r="B495" s="72"/>
      <c r="C495" s="72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7"/>
      <c r="R495" s="8"/>
    </row>
    <row r="496" spans="1:18">
      <c r="A496" s="73" t="s">
        <v>111</v>
      </c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57"/>
      <c r="R496" s="8"/>
    </row>
    <row r="497" spans="1:18">
      <c r="A497" s="61">
        <v>1</v>
      </c>
      <c r="B497" s="61"/>
      <c r="C497" s="12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1">
        <v>2</v>
      </c>
      <c r="B498" s="61"/>
      <c r="C498" s="12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>
      <c r="A499" s="61">
        <v>3</v>
      </c>
      <c r="B499" s="61"/>
      <c r="C499" s="12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>
      <c r="A500" s="61">
        <v>4</v>
      </c>
      <c r="B500" s="61"/>
      <c r="C500" s="12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>
      <c r="A501" s="61">
        <v>5</v>
      </c>
      <c r="B501" s="61"/>
      <c r="C501" s="12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>
      <c r="A502" s="61">
        <v>6</v>
      </c>
      <c r="B502" s="61"/>
      <c r="C502" s="12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>
      <c r="A503" s="61">
        <v>7</v>
      </c>
      <c r="B503" s="61"/>
      <c r="C503" s="12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>
      <c r="A504" s="61">
        <v>8</v>
      </c>
      <c r="B504" s="61"/>
      <c r="C504" s="12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>
      <c r="A505" s="61">
        <v>9</v>
      </c>
      <c r="B505" s="61"/>
      <c r="C505" s="12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>
      <c r="A506" s="61">
        <v>10</v>
      </c>
      <c r="B506" s="61"/>
      <c r="C506" s="12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>
      <c r="A507" s="66" t="s">
        <v>34</v>
      </c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8"/>
      <c r="R507" s="10">
        <f>SUM(R497:R506)</f>
        <v>0</v>
      </c>
    </row>
    <row r="508" spans="1:18" ht="15.75">
      <c r="A508" s="24" t="s">
        <v>35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9" t="s">
        <v>46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73" t="s">
        <v>110</v>
      </c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57"/>
      <c r="R511" s="8"/>
    </row>
    <row r="512" spans="1:18" ht="18">
      <c r="A512" s="71" t="s">
        <v>28</v>
      </c>
      <c r="B512" s="72"/>
      <c r="C512" s="72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7"/>
      <c r="R512" s="8"/>
    </row>
    <row r="513" spans="1:18">
      <c r="A513" s="73" t="s">
        <v>111</v>
      </c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57"/>
      <c r="R513" s="8"/>
    </row>
    <row r="514" spans="1:18">
      <c r="A514" s="61">
        <v>1</v>
      </c>
      <c r="B514" s="61"/>
      <c r="C514" s="12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1">
        <v>2</v>
      </c>
      <c r="B515" s="61"/>
      <c r="C515" s="12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>
      <c r="A516" s="61">
        <v>3</v>
      </c>
      <c r="B516" s="61"/>
      <c r="C516" s="12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>
      <c r="A517" s="61">
        <v>4</v>
      </c>
      <c r="B517" s="61"/>
      <c r="C517" s="12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>
      <c r="A518" s="61">
        <v>5</v>
      </c>
      <c r="B518" s="61"/>
      <c r="C518" s="12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>
      <c r="A519" s="61">
        <v>6</v>
      </c>
      <c r="B519" s="61"/>
      <c r="C519" s="12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>
      <c r="A520" s="61">
        <v>7</v>
      </c>
      <c r="B520" s="61"/>
      <c r="C520" s="12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>
      <c r="A521" s="61">
        <v>8</v>
      </c>
      <c r="B521" s="61"/>
      <c r="C521" s="12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>
      <c r="A522" s="61">
        <v>9</v>
      </c>
      <c r="B522" s="61"/>
      <c r="C522" s="12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>
      <c r="A523" s="61">
        <v>10</v>
      </c>
      <c r="B523" s="61"/>
      <c r="C523" s="12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>
      <c r="A524" s="66" t="s">
        <v>34</v>
      </c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8"/>
      <c r="R524" s="10">
        <f>SUM(R514:R523)</f>
        <v>0</v>
      </c>
    </row>
    <row r="525" spans="1:18" ht="15.75">
      <c r="A525" s="24" t="s">
        <v>35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9" t="s">
        <v>46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73" t="s">
        <v>110</v>
      </c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57"/>
      <c r="R528" s="8"/>
    </row>
    <row r="529" spans="1:18" ht="18">
      <c r="A529" s="71" t="s">
        <v>28</v>
      </c>
      <c r="B529" s="72"/>
      <c r="C529" s="72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7"/>
      <c r="R529" s="8"/>
    </row>
    <row r="530" spans="1:18">
      <c r="A530" s="73" t="s">
        <v>111</v>
      </c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57"/>
      <c r="R530" s="8"/>
    </row>
    <row r="531" spans="1:18">
      <c r="A531" s="61">
        <v>1</v>
      </c>
      <c r="B531" s="61"/>
      <c r="C531" s="12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1">
        <v>2</v>
      </c>
      <c r="B532" s="61"/>
      <c r="C532" s="12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>
      <c r="A533" s="61">
        <v>3</v>
      </c>
      <c r="B533" s="61"/>
      <c r="C533" s="12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>
      <c r="A534" s="61">
        <v>4</v>
      </c>
      <c r="B534" s="61"/>
      <c r="C534" s="12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>
      <c r="A535" s="61">
        <v>5</v>
      </c>
      <c r="B535" s="61"/>
      <c r="C535" s="12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>
      <c r="A536" s="61">
        <v>6</v>
      </c>
      <c r="B536" s="61"/>
      <c r="C536" s="12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>
      <c r="A537" s="61">
        <v>7</v>
      </c>
      <c r="B537" s="61"/>
      <c r="C537" s="12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>
      <c r="A538" s="61">
        <v>8</v>
      </c>
      <c r="B538" s="61"/>
      <c r="C538" s="12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>
      <c r="A539" s="61">
        <v>9</v>
      </c>
      <c r="B539" s="61"/>
      <c r="C539" s="12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>
      <c r="A540" s="61">
        <v>10</v>
      </c>
      <c r="B540" s="61"/>
      <c r="C540" s="12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>
      <c r="A541" s="66" t="s">
        <v>34</v>
      </c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8"/>
      <c r="R541" s="10">
        <f>SUM(R531:R540)</f>
        <v>0</v>
      </c>
    </row>
    <row r="542" spans="1:18" ht="15.75">
      <c r="A542" s="24" t="s">
        <v>35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9" t="s">
        <v>46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customHeight="1">
      <c r="A545" s="73" t="s">
        <v>110</v>
      </c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57"/>
      <c r="R545" s="8"/>
    </row>
    <row r="546" spans="1:18" ht="15.6" customHeight="1">
      <c r="A546" s="71" t="s">
        <v>28</v>
      </c>
      <c r="B546" s="72"/>
      <c r="C546" s="72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7"/>
      <c r="R546" s="8"/>
    </row>
    <row r="547" spans="1:18" ht="13.9" customHeight="1">
      <c r="A547" s="73" t="s">
        <v>111</v>
      </c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57"/>
      <c r="R547" s="8"/>
    </row>
    <row r="548" spans="1:18">
      <c r="A548" s="61">
        <v>1</v>
      </c>
      <c r="B548" s="61"/>
      <c r="C548" s="12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1">
        <v>2</v>
      </c>
      <c r="B549" s="61"/>
      <c r="C549" s="12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>
      <c r="A550" s="61">
        <v>3</v>
      </c>
      <c r="B550" s="61"/>
      <c r="C550" s="12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>
      <c r="A551" s="61">
        <v>4</v>
      </c>
      <c r="B551" s="61"/>
      <c r="C551" s="12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>
      <c r="A552" s="61">
        <v>5</v>
      </c>
      <c r="B552" s="61"/>
      <c r="C552" s="12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>
      <c r="A553" s="61">
        <v>6</v>
      </c>
      <c r="B553" s="61"/>
      <c r="C553" s="12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>
      <c r="A554" s="61">
        <v>7</v>
      </c>
      <c r="B554" s="61"/>
      <c r="C554" s="12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>
      <c r="A555" s="61">
        <v>8</v>
      </c>
      <c r="B555" s="61"/>
      <c r="C555" s="12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>
      <c r="A556" s="61">
        <v>9</v>
      </c>
      <c r="B556" s="61"/>
      <c r="C556" s="12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>
      <c r="A557" s="61">
        <v>10</v>
      </c>
      <c r="B557" s="61"/>
      <c r="C557" s="12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3.9" customHeight="1">
      <c r="A558" s="66" t="s">
        <v>34</v>
      </c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8"/>
      <c r="R558" s="10">
        <f>SUM(R548:R557)</f>
        <v>0</v>
      </c>
    </row>
    <row r="559" spans="1:18" ht="15.75">
      <c r="A559" s="24" t="s">
        <v>35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9" t="s">
        <v>46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73" t="s">
        <v>110</v>
      </c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57"/>
      <c r="R562" s="8"/>
    </row>
    <row r="563" spans="1:18" ht="18">
      <c r="A563" s="71" t="s">
        <v>28</v>
      </c>
      <c r="B563" s="72"/>
      <c r="C563" s="72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7"/>
      <c r="R563" s="8"/>
    </row>
    <row r="564" spans="1:18">
      <c r="A564" s="73" t="s">
        <v>111</v>
      </c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57"/>
      <c r="R564" s="8"/>
    </row>
    <row r="565" spans="1:18">
      <c r="A565" s="61">
        <v>1</v>
      </c>
      <c r="B565" s="61"/>
      <c r="C565" s="12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1">
        <v>2</v>
      </c>
      <c r="B566" s="61"/>
      <c r="C566" s="12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>
      <c r="A567" s="61">
        <v>3</v>
      </c>
      <c r="B567" s="61"/>
      <c r="C567" s="12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>
      <c r="A568" s="61">
        <v>4</v>
      </c>
      <c r="B568" s="61"/>
      <c r="C568" s="12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>
      <c r="A569" s="61">
        <v>5</v>
      </c>
      <c r="B569" s="61"/>
      <c r="C569" s="12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>
      <c r="A570" s="61">
        <v>6</v>
      </c>
      <c r="B570" s="61"/>
      <c r="C570" s="12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>
      <c r="A571" s="61">
        <v>7</v>
      </c>
      <c r="B571" s="61"/>
      <c r="C571" s="12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>
      <c r="A572" s="61">
        <v>8</v>
      </c>
      <c r="B572" s="61"/>
      <c r="C572" s="12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>
      <c r="A573" s="61">
        <v>9</v>
      </c>
      <c r="B573" s="61"/>
      <c r="C573" s="12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>
      <c r="A574" s="61">
        <v>10</v>
      </c>
      <c r="B574" s="61"/>
      <c r="C574" s="12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>
      <c r="A575" s="66" t="s">
        <v>34</v>
      </c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8"/>
      <c r="R575" s="10">
        <f>SUM(R565:R574)</f>
        <v>0</v>
      </c>
    </row>
    <row r="576" spans="1:18" ht="15.75">
      <c r="A576" s="24" t="s">
        <v>35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9" t="s">
        <v>46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73" t="s">
        <v>110</v>
      </c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57"/>
      <c r="R579" s="8"/>
    </row>
    <row r="580" spans="1:18" ht="18">
      <c r="A580" s="71" t="s">
        <v>28</v>
      </c>
      <c r="B580" s="72"/>
      <c r="C580" s="72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7"/>
      <c r="R580" s="8"/>
    </row>
    <row r="581" spans="1:18">
      <c r="A581" s="73" t="s">
        <v>111</v>
      </c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57"/>
      <c r="R581" s="8"/>
    </row>
    <row r="582" spans="1:18">
      <c r="A582" s="61">
        <v>1</v>
      </c>
      <c r="B582" s="61"/>
      <c r="C582" s="12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1">
        <v>2</v>
      </c>
      <c r="B583" s="61"/>
      <c r="C583" s="12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>
      <c r="A584" s="61">
        <v>3</v>
      </c>
      <c r="B584" s="61"/>
      <c r="C584" s="12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>
      <c r="A585" s="61">
        <v>4</v>
      </c>
      <c r="B585" s="61"/>
      <c r="C585" s="12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>
      <c r="A586" s="61">
        <v>5</v>
      </c>
      <c r="B586" s="61"/>
      <c r="C586" s="12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>
      <c r="A587" s="61">
        <v>6</v>
      </c>
      <c r="B587" s="61"/>
      <c r="C587" s="12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>
      <c r="A588" s="61">
        <v>7</v>
      </c>
      <c r="B588" s="61"/>
      <c r="C588" s="12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>
      <c r="A589" s="61">
        <v>8</v>
      </c>
      <c r="B589" s="61"/>
      <c r="C589" s="12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>
      <c r="A590" s="61">
        <v>9</v>
      </c>
      <c r="B590" s="61"/>
      <c r="C590" s="12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>
      <c r="A591" s="61">
        <v>10</v>
      </c>
      <c r="B591" s="61"/>
      <c r="C591" s="12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>
      <c r="A592" s="66" t="s">
        <v>34</v>
      </c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8"/>
      <c r="R592" s="10">
        <f>SUM(R582:R591)</f>
        <v>0</v>
      </c>
    </row>
    <row r="593" spans="1:18" ht="15.75">
      <c r="A593" s="24" t="s">
        <v>35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9" t="s">
        <v>46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73" t="s">
        <v>110</v>
      </c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57"/>
      <c r="R596" s="8"/>
    </row>
    <row r="597" spans="1:18" ht="18">
      <c r="A597" s="71" t="s">
        <v>28</v>
      </c>
      <c r="B597" s="72"/>
      <c r="C597" s="72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7"/>
      <c r="R597" s="8"/>
    </row>
    <row r="598" spans="1:18">
      <c r="A598" s="73" t="s">
        <v>111</v>
      </c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57"/>
      <c r="R598" s="8"/>
    </row>
    <row r="599" spans="1:18">
      <c r="A599" s="61">
        <v>1</v>
      </c>
      <c r="B599" s="61"/>
      <c r="C599" s="12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1">
        <v>2</v>
      </c>
      <c r="B600" s="61"/>
      <c r="C600" s="12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>
      <c r="A601" s="61">
        <v>3</v>
      </c>
      <c r="B601" s="61"/>
      <c r="C601" s="12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>
      <c r="A602" s="61">
        <v>4</v>
      </c>
      <c r="B602" s="61"/>
      <c r="C602" s="12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>
      <c r="A603" s="61">
        <v>5</v>
      </c>
      <c r="B603" s="61"/>
      <c r="C603" s="12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>
      <c r="A604" s="61">
        <v>6</v>
      </c>
      <c r="B604" s="61"/>
      <c r="C604" s="12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>
      <c r="A605" s="61">
        <v>7</v>
      </c>
      <c r="B605" s="61"/>
      <c r="C605" s="12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>
      <c r="A606" s="61">
        <v>8</v>
      </c>
      <c r="B606" s="61"/>
      <c r="C606" s="12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>
      <c r="A607" s="61">
        <v>9</v>
      </c>
      <c r="B607" s="61"/>
      <c r="C607" s="12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>
      <c r="A608" s="61">
        <v>10</v>
      </c>
      <c r="B608" s="61"/>
      <c r="C608" s="12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66" t="s">
        <v>34</v>
      </c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8"/>
      <c r="R609" s="10">
        <f>SUM(R599:R608)</f>
        <v>0</v>
      </c>
    </row>
    <row r="610" spans="1:18" ht="15.75">
      <c r="A610" s="24" t="s">
        <v>35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9" t="s">
        <v>46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75" t="s">
        <v>112</v>
      </c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7"/>
      <c r="R613" s="96">
        <f>SUM(R29+R47+R66+R83+R100+R117+R134+R151+R168+R185+R202+R219+R236+R253+R270+R286+R303+R320+R337+R354+R371+R388+R405+R422+R439+R456+R473+R490+R507+R524+R541+R558+R575+R592+R609)</f>
        <v>201.88140000000004</v>
      </c>
    </row>
    <row r="614" spans="1:18">
      <c r="A614" s="78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80"/>
      <c r="R614" s="97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81" t="s">
        <v>113</v>
      </c>
      <c r="B616" s="81"/>
      <c r="C616" s="81"/>
      <c r="D616" s="81"/>
      <c r="E616" s="81"/>
      <c r="F616" s="8"/>
      <c r="G616" s="8"/>
      <c r="H616" s="8"/>
      <c r="J616" s="8"/>
      <c r="L616" s="8"/>
      <c r="M616" s="8"/>
      <c r="R616" s="8"/>
    </row>
    <row r="617" spans="1:18" ht="15.75">
      <c r="A617" s="58"/>
      <c r="B617" s="58"/>
      <c r="C617" s="58"/>
      <c r="D617" s="58"/>
      <c r="E617" s="58"/>
      <c r="F617" s="8"/>
      <c r="G617" s="8"/>
      <c r="H617" s="8"/>
      <c r="J617" s="8"/>
      <c r="L617" s="8"/>
      <c r="M617" s="8"/>
      <c r="R617" s="8"/>
    </row>
    <row r="618" spans="1:18" ht="15.75">
      <c r="A618" s="58"/>
      <c r="B618" s="58"/>
      <c r="C618" s="58"/>
      <c r="D618" s="58"/>
      <c r="E618" s="58"/>
      <c r="F618" s="8"/>
      <c r="G618" s="8"/>
      <c r="H618" s="8"/>
      <c r="J618" s="8"/>
      <c r="L618" s="8"/>
      <c r="M618" s="8"/>
      <c r="R618" s="8"/>
    </row>
    <row r="619" spans="1:18" ht="15.75">
      <c r="A619" s="58"/>
      <c r="B619" s="58"/>
      <c r="C619" s="58"/>
      <c r="D619" s="58"/>
      <c r="E619" s="58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114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115</v>
      </c>
      <c r="B622"/>
      <c r="C622"/>
      <c r="D622"/>
      <c r="E622"/>
      <c r="F622" s="13"/>
      <c r="G622" s="13"/>
      <c r="H622" s="8"/>
      <c r="J622" s="8"/>
      <c r="L622" s="8"/>
      <c r="M622" s="8"/>
      <c r="R622" s="8"/>
    </row>
    <row r="623" spans="1:18" ht="15.75">
      <c r="A623" s="25" t="s">
        <v>116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117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81">
    <mergeCell ref="A53:P53"/>
    <mergeCell ref="A55:P55"/>
    <mergeCell ref="A66:Q66"/>
    <mergeCell ref="A35:C35"/>
    <mergeCell ref="A54:C54"/>
    <mergeCell ref="A71:C71"/>
    <mergeCell ref="A72:P72"/>
    <mergeCell ref="C152:P152"/>
    <mergeCell ref="C287:K287"/>
    <mergeCell ref="C254:M254"/>
    <mergeCell ref="D237:K237"/>
    <mergeCell ref="C271:I271"/>
    <mergeCell ref="A155:P155"/>
    <mergeCell ref="A156:C156"/>
    <mergeCell ref="A121:P121"/>
    <mergeCell ref="A122:C122"/>
    <mergeCell ref="A123:P123"/>
    <mergeCell ref="A134:Q134"/>
    <mergeCell ref="A138:P138"/>
    <mergeCell ref="A100:Q100"/>
    <mergeCell ref="A104:P104"/>
    <mergeCell ref="A105:C105"/>
    <mergeCell ref="A106:P106"/>
    <mergeCell ref="A117:Q117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83:Q83"/>
    <mergeCell ref="A88:P88"/>
    <mergeCell ref="A89:C89"/>
    <mergeCell ref="A36:P36"/>
    <mergeCell ref="A47:Q47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  <mergeCell ref="C203:K203"/>
    <mergeCell ref="C220:P220"/>
    <mergeCell ref="C31:I31"/>
    <mergeCell ref="C49:I49"/>
    <mergeCell ref="C67:Q67"/>
    <mergeCell ref="C85:J85"/>
    <mergeCell ref="C102:K102"/>
    <mergeCell ref="C118:I118"/>
    <mergeCell ref="C135:L135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C169:I169"/>
    <mergeCell ref="C186:K186"/>
    <mergeCell ref="A139:C139"/>
    <mergeCell ref="A140:P140"/>
    <mergeCell ref="A151:Q151"/>
  </mergeCells>
  <phoneticPr fontId="0" type="noConversion"/>
  <dataValidations count="4">
    <dataValidation type="list" allowBlank="1" showInputMessage="1" showErrorMessage="1" sqref="D56:D65 D37:D46 D19:D28 D73:D82 D90:D99 D107:D116 D599:D608 D141:D150 D158:D167 D175:D184 D192:D201 D124:D133 D226:D235 D243:D252 D260:D269 D276:D285 D293:D302 D310:D319 D327:D336 D344:D353 D361:D370 D378:D387 D395:D404 D412:D421 D429:D438 D446:D455 D463:D472 D480:D489 D497:D506 D514:D523 D531:D540 D548:D557 D565:D574 D582:D591 D209:D218">
      <formula1>"olimpinė,neolimpinė"</formula1>
    </dataValidation>
    <dataValidation type="list" allowBlank="1" showInputMessage="1" showErrorMessage="1" sqref="M56:M65 M37:M46 H37:H46 H56:H65 M19:M28 H19:H28 M73:M82 H73:H82 M90:M99 H90:H99 M107:M116 H107:H116 M124:M133 H599:H608 H141:H150 H124:H133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M141:M150">
      <formula1>"Taip,Ne"</formula1>
    </dataValidation>
    <dataValidation type="list" allowBlank="1" showInputMessage="1" showErrorMessage="1" sqref="F19:F28 F37:F46 F56:F65 F73:F82 F90:F99 F107:F116 F599:F608 F209:F218 F158:F167 F175:F184 F192:F201 F124:F133 F226:F235 F243:F252 F260:F269 F276:F285 F293:F302 F310:F319 F327:F336 F344:F353 F361:F370 F378:F387 F395:F404 F412:F421 F429:F438 F446:F455 F463:F472 F480:F489 F497:F506 F514:F523 F531:F540 F548:F557 F565:F574 F582:F591 F141:F150">
      <formula1>"OŽ,PČ,PČneol,EČ,EČneol,JOŽ,JPČ,JEČ,JnPČ,JnEČ,NEAK"</formula1>
    </dataValidation>
    <dataValidation type="list" allowBlank="1" showInputMessage="1" showErrorMessage="1" sqref="G19:G28 G37:G46 G56:G65 G73:G82 G90:G99 G107:G116 G599:G608 G141:G150 G158:G167 G175:G184 G192:G201 G209:G218 G226:G235 G243:G252 G260:G269 G276:G285 G293:G302 G310:G319 G327:G336 G344:G353 G361:G370 G378:G387 G395:G404 G412:G421 G429:G438 G446:G455 G463:G472 G480:G489 G497:G506 G514:G523 G531:G540 G548:G557 G565:G574 G582:G591 G124:G133">
      <formula1>"1,1 (kas 4 m. 1 k. nerengiamos),2,4 arba 5"</formula1>
    </dataValidation>
  </dataValidations>
  <hyperlinks>
    <hyperlink ref="B7:H7" r:id="rId1" display="Žemaitės g. 6, +370 60676384, info@triatlonas.lt"/>
    <hyperlink ref="C31" r:id="rId2"/>
    <hyperlink ref="C49" r:id="rId3"/>
    <hyperlink ref="C31:I31" r:id="rId4" display="https://www.triathlon.org/results/result/2019_valencia_etu_paratriathlon_european_championships/338776"/>
    <hyperlink ref="C67" r:id="rId5"/>
    <hyperlink ref="C67:J67" r:id="rId6" display="https://www.triathlon.org/results/result/2019_weert_etu_triathlon_european_championships/338586 ; https://www.triathlon.org/results/result/2019_weert_etu_triathlon_european_championships/338587 ; https://www.triathlon.org/results/result/2019_weert_etu_triathlon_european_championships/338589"/>
    <hyperlink ref="C85" r:id="rId7"/>
    <hyperlink ref="C102" r:id="rId8"/>
    <hyperlink ref="C118" r:id="rId9"/>
    <hyperlink ref="C135" r:id="rId10"/>
    <hyperlink ref="C135:L135" r:id="rId11" display="https://www.triathlon.org/results/result/2018_tartu_etu_triathlon_european_championships/321677 ; https://www.triathlon.org/results/result/2018_tartu_etu_triathlon_european_championships/321680 ; https://www.triathlon.org/results/result/2018_tartu_etu_triathlon_european_championships/321681; https://www.triathlon.org/results/result/2018_tartu_etu_triathlon_european_championships/321683; https://www.triathlon.org/results/result/2018_tartu_etu_triathlon_european_championships/321684; https://www.triathlon.org/results/result/2018_tartu_etu_triathlon_european_championships/321686; https://www.triathlon.org/results/result/2018_tartu_etu_triathlon_european_championships/321689;  https://www.triathlon.org/results/result/2018_tartu_etu_triathlon_european_championships/321692 ."/>
    <hyperlink ref="C169" r:id="rId12"/>
    <hyperlink ref="C186" r:id="rId13"/>
    <hyperlink ref="C203" r:id="rId14"/>
    <hyperlink ref="C203:K203" r:id="rId15" display="https://www.triathlon.org/results/result/2017_kitzbuehel_etu_triathlon_european_championships/308611; https://www.triathlon.org/results/result/2017_kitzbuehel_etu_triathlon_european_championships/310010; https://www.triathlon.org/results/result/2017_kitzbuehel_etu_triathlon_european_championships/310012"/>
    <hyperlink ref="C220" r:id="rId16"/>
    <hyperlink ref="C220:P220" r:id="rId17" display="https://www.triathlon.org/results/result/2017_bratislava_etu_aquathlon_european_championships/312552 ; https://www.triathlon.org/results/result/2017_bratislava_etu_aquathlon_european_championships/307226"/>
    <hyperlink ref="C152" r:id="rId18"/>
    <hyperlink ref="C254" r:id="rId19"/>
    <hyperlink ref="D237" r:id="rId20"/>
    <hyperlink ref="C287:K287" r:id="rId21" display="https://www.triathlon.org/results/result/2016_lisbon_etu_triathlon_european_championships/302210"/>
    <hyperlink ref="C271" r:id="rId22"/>
  </hyperlinks>
  <pageMargins left="0.39" right="0.38" top="0.47244094488188981" bottom="0.39370078740157483" header="0.31496062992125984" footer="0.31496062992125984"/>
  <pageSetup paperSize="9" scale="55" orientation="landscape" r:id="rId23"/>
  <legacyDrawing r:id="rId2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118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119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120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121</v>
      </c>
      <c r="AL4" s="51"/>
      <c r="AM4" s="51"/>
      <c r="AN4" s="51"/>
    </row>
    <row r="5" spans="1:41" ht="15.75">
      <c r="A5" s="113" t="s">
        <v>122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4" t="s">
        <v>9</v>
      </c>
      <c r="B7" s="116" t="s">
        <v>123</v>
      </c>
      <c r="C7" s="119" t="s">
        <v>124</v>
      </c>
      <c r="D7" s="121" t="s">
        <v>125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30" t="s">
        <v>14</v>
      </c>
      <c r="AO7" s="31"/>
    </row>
    <row r="8" spans="1:41">
      <c r="A8" s="115"/>
      <c r="B8" s="117"/>
      <c r="C8" s="120"/>
      <c r="D8" s="123" t="s">
        <v>126</v>
      </c>
      <c r="E8" s="123" t="s">
        <v>127</v>
      </c>
      <c r="F8" s="123" t="s">
        <v>128</v>
      </c>
      <c r="G8" s="123" t="s">
        <v>129</v>
      </c>
      <c r="H8" s="123" t="s">
        <v>130</v>
      </c>
      <c r="I8" s="123" t="s">
        <v>131</v>
      </c>
      <c r="J8" s="123" t="s">
        <v>132</v>
      </c>
      <c r="K8" s="123" t="s">
        <v>133</v>
      </c>
      <c r="L8" s="123" t="s">
        <v>134</v>
      </c>
      <c r="M8" s="123" t="s">
        <v>135</v>
      </c>
      <c r="N8" s="123" t="s">
        <v>136</v>
      </c>
      <c r="O8" s="123" t="s">
        <v>137</v>
      </c>
      <c r="P8" s="123" t="s">
        <v>138</v>
      </c>
      <c r="Q8" s="123" t="s">
        <v>139</v>
      </c>
      <c r="R8" s="123" t="s">
        <v>140</v>
      </c>
      <c r="S8" s="123" t="s">
        <v>141</v>
      </c>
      <c r="T8" s="123" t="s">
        <v>142</v>
      </c>
      <c r="U8" s="123" t="s">
        <v>143</v>
      </c>
      <c r="V8" s="123" t="s">
        <v>144</v>
      </c>
      <c r="W8" s="123" t="s">
        <v>145</v>
      </c>
      <c r="X8" s="123" t="s">
        <v>146</v>
      </c>
      <c r="Y8" s="123" t="s">
        <v>147</v>
      </c>
      <c r="Z8" s="123" t="s">
        <v>148</v>
      </c>
      <c r="AA8" s="123" t="s">
        <v>149</v>
      </c>
      <c r="AB8" s="123" t="s">
        <v>150</v>
      </c>
      <c r="AC8" s="123" t="s">
        <v>151</v>
      </c>
      <c r="AD8" s="123" t="s">
        <v>152</v>
      </c>
      <c r="AE8" s="123" t="s">
        <v>153</v>
      </c>
      <c r="AF8" s="123" t="s">
        <v>154</v>
      </c>
      <c r="AG8" s="123" t="s">
        <v>155</v>
      </c>
      <c r="AH8" s="123" t="s">
        <v>156</v>
      </c>
      <c r="AI8" s="123" t="s">
        <v>157</v>
      </c>
      <c r="AJ8" s="123" t="s">
        <v>158</v>
      </c>
      <c r="AK8" s="123" t="s">
        <v>159</v>
      </c>
      <c r="AL8" s="123" t="s">
        <v>160</v>
      </c>
      <c r="AM8" s="123" t="s">
        <v>161</v>
      </c>
      <c r="AN8" s="124" t="s">
        <v>162</v>
      </c>
    </row>
    <row r="9" spans="1:41">
      <c r="A9" s="115"/>
      <c r="B9" s="118"/>
      <c r="C9" s="120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5"/>
    </row>
    <row r="10" spans="1:41" s="55" customFormat="1">
      <c r="A10" s="52" t="s">
        <v>163</v>
      </c>
      <c r="B10" s="53" t="s">
        <v>164</v>
      </c>
      <c r="C10" s="35" t="s">
        <v>165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166</v>
      </c>
      <c r="B11" s="44" t="s">
        <v>167</v>
      </c>
      <c r="C11" s="35" t="s">
        <v>168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169</v>
      </c>
      <c r="AK11" s="36" t="s">
        <v>169</v>
      </c>
      <c r="AL11" s="36" t="s">
        <v>169</v>
      </c>
      <c r="AM11" s="36" t="s">
        <v>169</v>
      </c>
      <c r="AN11" s="63">
        <f t="shared" ref="AN11:AN26" si="1">SUM(D11*0.3/100)</f>
        <v>1.347</v>
      </c>
    </row>
    <row r="12" spans="1:41">
      <c r="A12" s="62" t="s">
        <v>170</v>
      </c>
      <c r="B12" s="44" t="s">
        <v>32</v>
      </c>
      <c r="C12" s="35" t="s">
        <v>171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169</v>
      </c>
      <c r="AC12" s="36" t="s">
        <v>169</v>
      </c>
      <c r="AD12" s="36" t="s">
        <v>169</v>
      </c>
      <c r="AE12" s="36" t="s">
        <v>169</v>
      </c>
      <c r="AF12" s="36" t="s">
        <v>169</v>
      </c>
      <c r="AG12" s="36" t="s">
        <v>169</v>
      </c>
      <c r="AH12" s="36" t="s">
        <v>169</v>
      </c>
      <c r="AI12" s="36" t="s">
        <v>169</v>
      </c>
      <c r="AJ12" s="36" t="s">
        <v>169</v>
      </c>
      <c r="AK12" s="36" t="s">
        <v>169</v>
      </c>
      <c r="AL12" s="36" t="s">
        <v>169</v>
      </c>
      <c r="AM12" s="36" t="s">
        <v>169</v>
      </c>
      <c r="AN12" s="63">
        <f t="shared" si="1"/>
        <v>0.61199999999999999</v>
      </c>
    </row>
    <row r="13" spans="1:41" ht="84">
      <c r="A13" s="62" t="s">
        <v>172</v>
      </c>
      <c r="B13" s="44" t="s">
        <v>98</v>
      </c>
      <c r="C13" s="22" t="s">
        <v>173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169</v>
      </c>
      <c r="U13" s="36" t="s">
        <v>169</v>
      </c>
      <c r="V13" s="36" t="s">
        <v>169</v>
      </c>
      <c r="W13" s="36" t="s">
        <v>169</v>
      </c>
      <c r="X13" s="36" t="s">
        <v>169</v>
      </c>
      <c r="Y13" s="36" t="s">
        <v>169</v>
      </c>
      <c r="Z13" s="36" t="s">
        <v>169</v>
      </c>
      <c r="AA13" s="36" t="s">
        <v>169</v>
      </c>
      <c r="AB13" s="36" t="s">
        <v>169</v>
      </c>
      <c r="AC13" s="36" t="s">
        <v>169</v>
      </c>
      <c r="AD13" s="36" t="s">
        <v>169</v>
      </c>
      <c r="AE13" s="36" t="s">
        <v>169</v>
      </c>
      <c r="AF13" s="36" t="s">
        <v>169</v>
      </c>
      <c r="AG13" s="36" t="s">
        <v>169</v>
      </c>
      <c r="AH13" s="36" t="s">
        <v>169</v>
      </c>
      <c r="AI13" s="36" t="s">
        <v>169</v>
      </c>
      <c r="AJ13" s="36" t="s">
        <v>169</v>
      </c>
      <c r="AK13" s="36" t="s">
        <v>169</v>
      </c>
      <c r="AL13" s="36" t="s">
        <v>169</v>
      </c>
      <c r="AM13" s="36" t="s">
        <v>169</v>
      </c>
      <c r="AN13" s="63">
        <f t="shared" si="1"/>
        <v>0.255</v>
      </c>
    </row>
    <row r="14" spans="1:41" ht="36">
      <c r="A14" s="62" t="s">
        <v>174</v>
      </c>
      <c r="B14" s="44" t="s">
        <v>175</v>
      </c>
      <c r="C14" s="22" t="s">
        <v>176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169</v>
      </c>
      <c r="AK14" s="36" t="s">
        <v>169</v>
      </c>
      <c r="AL14" s="36" t="s">
        <v>169</v>
      </c>
      <c r="AM14" s="36" t="s">
        <v>169</v>
      </c>
      <c r="AN14" s="63">
        <f t="shared" si="1"/>
        <v>0.255</v>
      </c>
    </row>
    <row r="15" spans="1:41">
      <c r="A15" s="62" t="s">
        <v>177</v>
      </c>
      <c r="B15" s="44" t="s">
        <v>178</v>
      </c>
      <c r="C15" s="32" t="s">
        <v>179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169</v>
      </c>
      <c r="AC15" s="36" t="s">
        <v>169</v>
      </c>
      <c r="AD15" s="36" t="s">
        <v>169</v>
      </c>
      <c r="AE15" s="36" t="s">
        <v>169</v>
      </c>
      <c r="AF15" s="36" t="s">
        <v>169</v>
      </c>
      <c r="AG15" s="36" t="s">
        <v>169</v>
      </c>
      <c r="AH15" s="36" t="s">
        <v>169</v>
      </c>
      <c r="AI15" s="36" t="s">
        <v>169</v>
      </c>
      <c r="AJ15" s="36" t="s">
        <v>169</v>
      </c>
      <c r="AK15" s="36" t="s">
        <v>169</v>
      </c>
      <c r="AL15" s="36" t="s">
        <v>169</v>
      </c>
      <c r="AM15" s="36" t="s">
        <v>169</v>
      </c>
      <c r="AN15" s="63">
        <f t="shared" si="1"/>
        <v>0.255</v>
      </c>
    </row>
    <row r="16" spans="1:41" ht="84">
      <c r="A16" s="62" t="s">
        <v>180</v>
      </c>
      <c r="B16" s="44" t="s">
        <v>43</v>
      </c>
      <c r="C16" s="22" t="s">
        <v>181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169</v>
      </c>
      <c r="M16" s="37" t="s">
        <v>169</v>
      </c>
      <c r="N16" s="37" t="s">
        <v>169</v>
      </c>
      <c r="O16" s="37" t="s">
        <v>169</v>
      </c>
      <c r="P16" s="37" t="s">
        <v>169</v>
      </c>
      <c r="Q16" s="37" t="s">
        <v>169</v>
      </c>
      <c r="R16" s="37" t="s">
        <v>169</v>
      </c>
      <c r="S16" s="37" t="s">
        <v>169</v>
      </c>
      <c r="T16" s="37" t="s">
        <v>169</v>
      </c>
      <c r="U16" s="36" t="s">
        <v>169</v>
      </c>
      <c r="V16" s="36" t="s">
        <v>169</v>
      </c>
      <c r="W16" s="36" t="s">
        <v>169</v>
      </c>
      <c r="X16" s="36" t="s">
        <v>169</v>
      </c>
      <c r="Y16" s="36" t="s">
        <v>169</v>
      </c>
      <c r="Z16" s="36" t="s">
        <v>169</v>
      </c>
      <c r="AA16" s="36" t="s">
        <v>169</v>
      </c>
      <c r="AB16" s="36" t="s">
        <v>169</v>
      </c>
      <c r="AC16" s="36" t="s">
        <v>169</v>
      </c>
      <c r="AD16" s="36" t="s">
        <v>169</v>
      </c>
      <c r="AE16" s="36" t="s">
        <v>169</v>
      </c>
      <c r="AF16" s="36" t="s">
        <v>169</v>
      </c>
      <c r="AG16" s="36" t="s">
        <v>169</v>
      </c>
      <c r="AH16" s="36" t="s">
        <v>169</v>
      </c>
      <c r="AI16" s="36" t="s">
        <v>169</v>
      </c>
      <c r="AJ16" s="36" t="s">
        <v>169</v>
      </c>
      <c r="AK16" s="36" t="s">
        <v>169</v>
      </c>
      <c r="AL16" s="36" t="s">
        <v>169</v>
      </c>
      <c r="AM16" s="36" t="s">
        <v>169</v>
      </c>
      <c r="AN16" s="63">
        <f t="shared" si="1"/>
        <v>0.20399999999999999</v>
      </c>
    </row>
    <row r="17" spans="1:40">
      <c r="A17" s="62" t="s">
        <v>182</v>
      </c>
      <c r="B17" s="44" t="s">
        <v>183</v>
      </c>
      <c r="C17" s="32" t="s">
        <v>184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169</v>
      </c>
      <c r="AC17" s="36" t="s">
        <v>169</v>
      </c>
      <c r="AD17" s="36" t="s">
        <v>169</v>
      </c>
      <c r="AE17" s="36" t="s">
        <v>169</v>
      </c>
      <c r="AF17" s="36" t="s">
        <v>169</v>
      </c>
      <c r="AG17" s="36" t="s">
        <v>169</v>
      </c>
      <c r="AH17" s="36" t="s">
        <v>169</v>
      </c>
      <c r="AI17" s="36" t="s">
        <v>169</v>
      </c>
      <c r="AJ17" s="36" t="s">
        <v>169</v>
      </c>
      <c r="AK17" s="36" t="s">
        <v>169</v>
      </c>
      <c r="AL17" s="36" t="s">
        <v>169</v>
      </c>
      <c r="AM17" s="36" t="s">
        <v>169</v>
      </c>
      <c r="AN17" s="63">
        <f t="shared" si="1"/>
        <v>0.20399999999999999</v>
      </c>
    </row>
    <row r="18" spans="1:40" ht="24">
      <c r="A18" s="62" t="s">
        <v>185</v>
      </c>
      <c r="B18" s="44" t="s">
        <v>186</v>
      </c>
      <c r="C18" s="22" t="s">
        <v>187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169</v>
      </c>
      <c r="AK18" s="36" t="s">
        <v>169</v>
      </c>
      <c r="AL18" s="36" t="s">
        <v>169</v>
      </c>
      <c r="AM18" s="36" t="s">
        <v>169</v>
      </c>
      <c r="AN18" s="63">
        <f t="shared" si="1"/>
        <v>0.20399999999999999</v>
      </c>
    </row>
    <row r="19" spans="1:40">
      <c r="A19" s="62" t="s">
        <v>188</v>
      </c>
      <c r="B19" s="44" t="s">
        <v>189</v>
      </c>
      <c r="C19" s="32" t="s">
        <v>190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169</v>
      </c>
      <c r="AC19" s="36" t="s">
        <v>169</v>
      </c>
      <c r="AD19" s="36" t="s">
        <v>169</v>
      </c>
      <c r="AE19" s="36" t="s">
        <v>169</v>
      </c>
      <c r="AF19" s="36" t="s">
        <v>169</v>
      </c>
      <c r="AG19" s="36" t="s">
        <v>169</v>
      </c>
      <c r="AH19" s="36" t="s">
        <v>169</v>
      </c>
      <c r="AI19" s="36" t="s">
        <v>169</v>
      </c>
      <c r="AJ19" s="36" t="s">
        <v>169</v>
      </c>
      <c r="AK19" s="36" t="s">
        <v>169</v>
      </c>
      <c r="AL19" s="36" t="s">
        <v>169</v>
      </c>
      <c r="AM19" s="36" t="s">
        <v>169</v>
      </c>
      <c r="AN19" s="63">
        <f t="shared" si="1"/>
        <v>0.20399999999999999</v>
      </c>
    </row>
    <row r="20" spans="1:40">
      <c r="A20" s="62" t="s">
        <v>191</v>
      </c>
      <c r="B20" s="44" t="s">
        <v>79</v>
      </c>
      <c r="C20" s="32" t="s">
        <v>192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169</v>
      </c>
      <c r="U20" s="36" t="s">
        <v>169</v>
      </c>
      <c r="V20" s="36" t="s">
        <v>169</v>
      </c>
      <c r="W20" s="36" t="s">
        <v>169</v>
      </c>
      <c r="X20" s="36" t="s">
        <v>169</v>
      </c>
      <c r="Y20" s="36" t="s">
        <v>169</v>
      </c>
      <c r="Z20" s="36" t="s">
        <v>169</v>
      </c>
      <c r="AA20" s="36" t="s">
        <v>169</v>
      </c>
      <c r="AB20" s="36" t="s">
        <v>169</v>
      </c>
      <c r="AC20" s="36" t="s">
        <v>169</v>
      </c>
      <c r="AD20" s="36" t="s">
        <v>169</v>
      </c>
      <c r="AE20" s="36" t="s">
        <v>169</v>
      </c>
      <c r="AF20" s="36" t="s">
        <v>169</v>
      </c>
      <c r="AG20" s="36" t="s">
        <v>169</v>
      </c>
      <c r="AH20" s="36" t="s">
        <v>169</v>
      </c>
      <c r="AI20" s="36" t="s">
        <v>169</v>
      </c>
      <c r="AJ20" s="36" t="s">
        <v>169</v>
      </c>
      <c r="AK20" s="36" t="s">
        <v>169</v>
      </c>
      <c r="AL20" s="36" t="s">
        <v>169</v>
      </c>
      <c r="AM20" s="36" t="s">
        <v>169</v>
      </c>
      <c r="AN20" s="63">
        <f t="shared" si="1"/>
        <v>0.153</v>
      </c>
    </row>
    <row r="21" spans="1:40">
      <c r="A21" s="62" t="s">
        <v>193</v>
      </c>
      <c r="B21" s="44" t="s">
        <v>55</v>
      </c>
      <c r="C21" s="32" t="s">
        <v>194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169</v>
      </c>
      <c r="U21" s="36" t="s">
        <v>169</v>
      </c>
      <c r="V21" s="36" t="s">
        <v>169</v>
      </c>
      <c r="W21" s="36" t="s">
        <v>169</v>
      </c>
      <c r="X21" s="36" t="s">
        <v>169</v>
      </c>
      <c r="Y21" s="36" t="s">
        <v>169</v>
      </c>
      <c r="Z21" s="36" t="s">
        <v>169</v>
      </c>
      <c r="AA21" s="36" t="s">
        <v>169</v>
      </c>
      <c r="AB21" s="36" t="s">
        <v>169</v>
      </c>
      <c r="AC21" s="36" t="s">
        <v>169</v>
      </c>
      <c r="AD21" s="36" t="s">
        <v>169</v>
      </c>
      <c r="AE21" s="36" t="s">
        <v>169</v>
      </c>
      <c r="AF21" s="36" t="s">
        <v>169</v>
      </c>
      <c r="AG21" s="36" t="s">
        <v>169</v>
      </c>
      <c r="AH21" s="36" t="s">
        <v>169</v>
      </c>
      <c r="AI21" s="36" t="s">
        <v>169</v>
      </c>
      <c r="AJ21" s="36" t="s">
        <v>169</v>
      </c>
      <c r="AK21" s="36" t="s">
        <v>169</v>
      </c>
      <c r="AL21" s="36" t="s">
        <v>169</v>
      </c>
      <c r="AM21" s="36" t="s">
        <v>169</v>
      </c>
      <c r="AN21" s="63">
        <f t="shared" si="1"/>
        <v>0.10199999999999999</v>
      </c>
    </row>
    <row r="22" spans="1:40">
      <c r="A22" s="62" t="s">
        <v>195</v>
      </c>
      <c r="B22" s="44" t="s">
        <v>196</v>
      </c>
      <c r="C22" s="32" t="s">
        <v>197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169</v>
      </c>
      <c r="U22" s="36" t="s">
        <v>169</v>
      </c>
      <c r="V22" s="36" t="s">
        <v>169</v>
      </c>
      <c r="W22" s="36" t="s">
        <v>169</v>
      </c>
      <c r="X22" s="36" t="s">
        <v>169</v>
      </c>
      <c r="Y22" s="36" t="s">
        <v>169</v>
      </c>
      <c r="Z22" s="36" t="s">
        <v>169</v>
      </c>
      <c r="AA22" s="36" t="s">
        <v>169</v>
      </c>
      <c r="AB22" s="36" t="s">
        <v>169</v>
      </c>
      <c r="AC22" s="36" t="s">
        <v>169</v>
      </c>
      <c r="AD22" s="36" t="s">
        <v>169</v>
      </c>
      <c r="AE22" s="36" t="s">
        <v>169</v>
      </c>
      <c r="AF22" s="36" t="s">
        <v>169</v>
      </c>
      <c r="AG22" s="36" t="s">
        <v>169</v>
      </c>
      <c r="AH22" s="36" t="s">
        <v>169</v>
      </c>
      <c r="AI22" s="36" t="s">
        <v>169</v>
      </c>
      <c r="AJ22" s="36" t="s">
        <v>169</v>
      </c>
      <c r="AK22" s="36" t="s">
        <v>169</v>
      </c>
      <c r="AL22" s="36" t="s">
        <v>169</v>
      </c>
      <c r="AM22" s="36" t="s">
        <v>169</v>
      </c>
      <c r="AN22" s="63">
        <f t="shared" si="1"/>
        <v>0.10199999999999999</v>
      </c>
    </row>
    <row r="23" spans="1:40">
      <c r="A23" s="62" t="s">
        <v>198</v>
      </c>
      <c r="B23" s="44" t="s">
        <v>51</v>
      </c>
      <c r="C23" s="32" t="s">
        <v>199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169</v>
      </c>
      <c r="U23" s="36" t="s">
        <v>169</v>
      </c>
      <c r="V23" s="36" t="s">
        <v>169</v>
      </c>
      <c r="W23" s="36" t="s">
        <v>169</v>
      </c>
      <c r="X23" s="36" t="s">
        <v>169</v>
      </c>
      <c r="Y23" s="36" t="s">
        <v>169</v>
      </c>
      <c r="Z23" s="36" t="s">
        <v>169</v>
      </c>
      <c r="AA23" s="36" t="s">
        <v>169</v>
      </c>
      <c r="AB23" s="36" t="s">
        <v>169</v>
      </c>
      <c r="AC23" s="36" t="s">
        <v>169</v>
      </c>
      <c r="AD23" s="36" t="s">
        <v>169</v>
      </c>
      <c r="AE23" s="36" t="s">
        <v>169</v>
      </c>
      <c r="AF23" s="36" t="s">
        <v>169</v>
      </c>
      <c r="AG23" s="36" t="s">
        <v>169</v>
      </c>
      <c r="AH23" s="36" t="s">
        <v>169</v>
      </c>
      <c r="AI23" s="36" t="s">
        <v>169</v>
      </c>
      <c r="AJ23" s="36" t="s">
        <v>169</v>
      </c>
      <c r="AK23" s="36" t="s">
        <v>169</v>
      </c>
      <c r="AL23" s="36" t="s">
        <v>169</v>
      </c>
      <c r="AM23" s="36" t="s">
        <v>169</v>
      </c>
      <c r="AN23" s="63">
        <f t="shared" si="1"/>
        <v>7.6499999999999999E-2</v>
      </c>
    </row>
    <row r="24" spans="1:40">
      <c r="A24" s="62" t="s">
        <v>200</v>
      </c>
      <c r="B24" s="44" t="s">
        <v>201</v>
      </c>
      <c r="C24" s="32" t="s">
        <v>202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169</v>
      </c>
      <c r="U24" s="36" t="s">
        <v>169</v>
      </c>
      <c r="V24" s="36" t="s">
        <v>169</v>
      </c>
      <c r="W24" s="36" t="s">
        <v>169</v>
      </c>
      <c r="X24" s="36" t="s">
        <v>169</v>
      </c>
      <c r="Y24" s="36" t="s">
        <v>169</v>
      </c>
      <c r="Z24" s="36" t="s">
        <v>169</v>
      </c>
      <c r="AA24" s="36" t="s">
        <v>169</v>
      </c>
      <c r="AB24" s="36" t="s">
        <v>169</v>
      </c>
      <c r="AC24" s="36" t="s">
        <v>169</v>
      </c>
      <c r="AD24" s="36" t="s">
        <v>169</v>
      </c>
      <c r="AE24" s="36" t="s">
        <v>169</v>
      </c>
      <c r="AF24" s="36" t="s">
        <v>169</v>
      </c>
      <c r="AG24" s="36" t="s">
        <v>169</v>
      </c>
      <c r="AH24" s="36" t="s">
        <v>169</v>
      </c>
      <c r="AI24" s="36" t="s">
        <v>169</v>
      </c>
      <c r="AJ24" s="36" t="s">
        <v>169</v>
      </c>
      <c r="AK24" s="36" t="s">
        <v>169</v>
      </c>
      <c r="AL24" s="36" t="s">
        <v>169</v>
      </c>
      <c r="AM24" s="36" t="s">
        <v>169</v>
      </c>
      <c r="AN24" s="63">
        <f t="shared" si="1"/>
        <v>6.3750000000000001E-2</v>
      </c>
    </row>
    <row r="25" spans="1:40">
      <c r="A25" s="62" t="s">
        <v>203</v>
      </c>
      <c r="B25" s="44" t="s">
        <v>204</v>
      </c>
      <c r="C25" s="32" t="s">
        <v>205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169</v>
      </c>
      <c r="U25" s="36" t="s">
        <v>169</v>
      </c>
      <c r="V25" s="36" t="s">
        <v>169</v>
      </c>
      <c r="W25" s="36" t="s">
        <v>169</v>
      </c>
      <c r="X25" s="36" t="s">
        <v>169</v>
      </c>
      <c r="Y25" s="36" t="s">
        <v>169</v>
      </c>
      <c r="Z25" s="36" t="s">
        <v>169</v>
      </c>
      <c r="AA25" s="36" t="s">
        <v>169</v>
      </c>
      <c r="AB25" s="36" t="s">
        <v>169</v>
      </c>
      <c r="AC25" s="36" t="s">
        <v>169</v>
      </c>
      <c r="AD25" s="36" t="s">
        <v>169</v>
      </c>
      <c r="AE25" s="36" t="s">
        <v>169</v>
      </c>
      <c r="AF25" s="36" t="s">
        <v>169</v>
      </c>
      <c r="AG25" s="36" t="s">
        <v>169</v>
      </c>
      <c r="AH25" s="36" t="s">
        <v>169</v>
      </c>
      <c r="AI25" s="36" t="s">
        <v>169</v>
      </c>
      <c r="AJ25" s="36" t="s">
        <v>169</v>
      </c>
      <c r="AK25" s="36" t="s">
        <v>169</v>
      </c>
      <c r="AL25" s="36" t="s">
        <v>169</v>
      </c>
      <c r="AM25" s="36" t="s">
        <v>169</v>
      </c>
      <c r="AN25" s="63">
        <f t="shared" si="1"/>
        <v>5.0999999999999997E-2</v>
      </c>
    </row>
    <row r="26" spans="1:40" ht="24.75" thickBot="1">
      <c r="A26" s="39" t="s">
        <v>206</v>
      </c>
      <c r="B26" s="45" t="s">
        <v>207</v>
      </c>
      <c r="C26" s="23" t="s">
        <v>208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169</v>
      </c>
      <c r="AC26" s="42" t="s">
        <v>169</v>
      </c>
      <c r="AD26" s="42" t="s">
        <v>169</v>
      </c>
      <c r="AE26" s="42" t="s">
        <v>169</v>
      </c>
      <c r="AF26" s="42" t="s">
        <v>169</v>
      </c>
      <c r="AG26" s="42" t="s">
        <v>169</v>
      </c>
      <c r="AH26" s="42" t="s">
        <v>169</v>
      </c>
      <c r="AI26" s="42" t="s">
        <v>169</v>
      </c>
      <c r="AJ26" s="42" t="s">
        <v>169</v>
      </c>
      <c r="AK26" s="42" t="s">
        <v>169</v>
      </c>
      <c r="AL26" s="42" t="s">
        <v>169</v>
      </c>
      <c r="AM26" s="42" t="s">
        <v>169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209</v>
      </c>
    </row>
    <row r="2" spans="1:1" s="19" customFormat="1" ht="15" customHeight="1">
      <c r="A2" s="18" t="s">
        <v>210</v>
      </c>
    </row>
    <row r="3" spans="1:1" s="19" customFormat="1" ht="15" customHeight="1">
      <c r="A3" s="18" t="s">
        <v>211</v>
      </c>
    </row>
    <row r="4" spans="1:1" s="19" customFormat="1" ht="15" customHeight="1">
      <c r="A4" s="18" t="s">
        <v>212</v>
      </c>
    </row>
    <row r="5" spans="1:1" s="19" customFormat="1" ht="15" customHeight="1">
      <c r="A5" s="18" t="s">
        <v>213</v>
      </c>
    </row>
    <row r="6" spans="1:1" s="19" customFormat="1" ht="15" customHeight="1">
      <c r="A6" s="18" t="s">
        <v>214</v>
      </c>
    </row>
    <row r="7" spans="1:1" s="19" customFormat="1" ht="15" customHeight="1">
      <c r="A7" s="18" t="s">
        <v>215</v>
      </c>
    </row>
    <row r="8" spans="1:1" s="19" customFormat="1" ht="15" customHeight="1">
      <c r="A8" s="18" t="s">
        <v>216</v>
      </c>
    </row>
    <row r="9" spans="1:1" s="19" customFormat="1" ht="15" customHeight="1">
      <c r="A9" s="18" t="s">
        <v>217</v>
      </c>
    </row>
    <row r="10" spans="1:1" s="19" customFormat="1" ht="15" customHeight="1">
      <c r="A10" s="18" t="s">
        <v>218</v>
      </c>
    </row>
    <row r="11" spans="1:1" s="19" customFormat="1" ht="15" customHeight="1">
      <c r="A11" s="18" t="s">
        <v>219</v>
      </c>
    </row>
    <row r="12" spans="1:1" s="19" customFormat="1" ht="15" customHeight="1">
      <c r="A12" s="18" t="s">
        <v>220</v>
      </c>
    </row>
    <row r="13" spans="1:1" s="19" customFormat="1" ht="15" customHeight="1">
      <c r="A13" s="18" t="s">
        <v>221</v>
      </c>
    </row>
    <row r="14" spans="1:1" s="19" customFormat="1" ht="15" customHeight="1">
      <c r="A14" s="18" t="s">
        <v>222</v>
      </c>
    </row>
    <row r="15" spans="1:1" s="19" customFormat="1" ht="15" customHeight="1">
      <c r="A15" s="18" t="s">
        <v>223</v>
      </c>
    </row>
    <row r="16" spans="1:1" s="19" customFormat="1" ht="15" customHeight="1">
      <c r="A16" s="18" t="s">
        <v>224</v>
      </c>
    </row>
    <row r="17" spans="1:1" s="19" customFormat="1" ht="15" customHeight="1">
      <c r="A17" s="18" t="s">
        <v>225</v>
      </c>
    </row>
    <row r="18" spans="1:1" s="19" customFormat="1" ht="15" customHeight="1">
      <c r="A18" s="18" t="s">
        <v>226</v>
      </c>
    </row>
    <row r="19" spans="1:1" s="19" customFormat="1" ht="15" customHeight="1">
      <c r="A19" s="18" t="s">
        <v>227</v>
      </c>
    </row>
    <row r="20" spans="1:1" s="19" customFormat="1" ht="15" customHeight="1">
      <c r="A20" s="18" t="s">
        <v>228</v>
      </c>
    </row>
    <row r="21" spans="1:1" s="19" customFormat="1" ht="15" customHeight="1">
      <c r="A21" s="18" t="s">
        <v>229</v>
      </c>
    </row>
    <row r="22" spans="1:1" s="19" customFormat="1" ht="15" customHeight="1">
      <c r="A22" s="18" t="s">
        <v>230</v>
      </c>
    </row>
    <row r="23" spans="1:1" s="19" customFormat="1" ht="15" customHeight="1">
      <c r="A23" s="18" t="s">
        <v>231</v>
      </c>
    </row>
    <row r="24" spans="1:1" s="19" customFormat="1" ht="15" customHeight="1">
      <c r="A24" s="18" t="s">
        <v>232</v>
      </c>
    </row>
    <row r="25" spans="1:1" s="19" customFormat="1" ht="15" customHeight="1">
      <c r="A25" s="18" t="s">
        <v>233</v>
      </c>
    </row>
    <row r="26" spans="1:1" s="19" customFormat="1" ht="15" customHeight="1">
      <c r="A26" s="18" t="s">
        <v>234</v>
      </c>
    </row>
    <row r="27" spans="1:1" s="19" customFormat="1" ht="15" customHeight="1">
      <c r="A27" s="18" t="s">
        <v>235</v>
      </c>
    </row>
    <row r="28" spans="1:1" s="19" customFormat="1" ht="15" customHeight="1">
      <c r="A28" s="18" t="s">
        <v>236</v>
      </c>
    </row>
    <row r="29" spans="1:1" s="19" customFormat="1" ht="15" customHeight="1">
      <c r="A29" s="18" t="s">
        <v>237</v>
      </c>
    </row>
    <row r="30" spans="1:1" s="19" customFormat="1" ht="15" customHeight="1">
      <c r="A30" s="18" t="s">
        <v>238</v>
      </c>
    </row>
    <row r="31" spans="1:1" s="19" customFormat="1" ht="15" customHeight="1">
      <c r="A31" s="18" t="s">
        <v>239</v>
      </c>
    </row>
    <row r="32" spans="1:1" s="19" customFormat="1" ht="15" customHeight="1">
      <c r="A32" s="18" t="s">
        <v>240</v>
      </c>
    </row>
    <row r="33" spans="1:1" s="19" customFormat="1" ht="15" customHeight="1">
      <c r="A33" s="18" t="s">
        <v>241</v>
      </c>
    </row>
    <row r="34" spans="1:1" s="19" customFormat="1" ht="15" customHeight="1">
      <c r="A34" s="18" t="s">
        <v>242</v>
      </c>
    </row>
    <row r="35" spans="1:1" s="19" customFormat="1" ht="15" customHeight="1">
      <c r="A35" s="18" t="s">
        <v>243</v>
      </c>
    </row>
    <row r="36" spans="1:1" s="19" customFormat="1" ht="15" customHeight="1">
      <c r="A36" s="18" t="s">
        <v>244</v>
      </c>
    </row>
    <row r="37" spans="1:1" s="19" customFormat="1" ht="15" customHeight="1">
      <c r="A37" s="18" t="s">
        <v>245</v>
      </c>
    </row>
    <row r="38" spans="1:1" s="19" customFormat="1" ht="15" customHeight="1">
      <c r="A38" s="18" t="s">
        <v>246</v>
      </c>
    </row>
    <row r="39" spans="1:1" s="19" customFormat="1" ht="15" customHeight="1">
      <c r="A39" s="18" t="s">
        <v>247</v>
      </c>
    </row>
    <row r="40" spans="1:1" s="19" customFormat="1" ht="15" customHeight="1">
      <c r="A40" s="18" t="s">
        <v>248</v>
      </c>
    </row>
    <row r="41" spans="1:1" s="19" customFormat="1" ht="15" customHeight="1">
      <c r="A41" s="18" t="s">
        <v>249</v>
      </c>
    </row>
    <row r="42" spans="1:1" s="19" customFormat="1" ht="15" customHeight="1">
      <c r="A42" s="18" t="s">
        <v>250</v>
      </c>
    </row>
    <row r="43" spans="1:1" s="19" customFormat="1" ht="15" customHeight="1">
      <c r="A43" s="18" t="s">
        <v>251</v>
      </c>
    </row>
    <row r="44" spans="1:1" s="19" customFormat="1" ht="15" customHeight="1">
      <c r="A44" s="18" t="s">
        <v>252</v>
      </c>
    </row>
    <row r="45" spans="1:1" s="19" customFormat="1" ht="15" customHeight="1">
      <c r="A45" s="18" t="s">
        <v>253</v>
      </c>
    </row>
    <row r="46" spans="1:1" s="19" customFormat="1" ht="15" customHeight="1">
      <c r="A46" s="18" t="s">
        <v>254</v>
      </c>
    </row>
    <row r="47" spans="1:1" s="19" customFormat="1" ht="15" customHeight="1">
      <c r="A47" s="18" t="s">
        <v>255</v>
      </c>
    </row>
    <row r="48" spans="1:1" s="19" customFormat="1" ht="15" customHeight="1">
      <c r="A48" s="18" t="s">
        <v>256</v>
      </c>
    </row>
    <row r="49" spans="1:1" s="19" customFormat="1" ht="15" customHeight="1">
      <c r="A49" s="18" t="s">
        <v>257</v>
      </c>
    </row>
    <row r="50" spans="1:1" s="19" customFormat="1" ht="15" customHeight="1">
      <c r="A50" s="18" t="s">
        <v>258</v>
      </c>
    </row>
    <row r="51" spans="1:1" s="19" customFormat="1" ht="15" customHeight="1">
      <c r="A51" s="18" t="s">
        <v>259</v>
      </c>
    </row>
    <row r="52" spans="1:1" s="19" customFormat="1" ht="15" customHeight="1">
      <c r="A52" s="18" t="s">
        <v>260</v>
      </c>
    </row>
    <row r="53" spans="1:1" s="19" customFormat="1" ht="15" customHeight="1">
      <c r="A53" s="18" t="s">
        <v>261</v>
      </c>
    </row>
    <row r="54" spans="1:1" s="19" customFormat="1" ht="15" customHeight="1">
      <c r="A54" s="18" t="s">
        <v>262</v>
      </c>
    </row>
    <row r="55" spans="1:1" s="19" customFormat="1" ht="15" customHeight="1">
      <c r="A55" s="18" t="s">
        <v>263</v>
      </c>
    </row>
    <row r="56" spans="1:1" s="19" customFormat="1" ht="15" customHeight="1">
      <c r="A56" s="18" t="s">
        <v>264</v>
      </c>
    </row>
    <row r="57" spans="1:1" s="19" customFormat="1" ht="15" customHeight="1">
      <c r="A57" s="18" t="s">
        <v>265</v>
      </c>
    </row>
    <row r="58" spans="1:1" s="19" customFormat="1" ht="15" customHeight="1">
      <c r="A58" s="18" t="s">
        <v>266</v>
      </c>
    </row>
    <row r="59" spans="1:1" s="19" customFormat="1" ht="15" customHeight="1">
      <c r="A59" s="18" t="s">
        <v>267</v>
      </c>
    </row>
    <row r="60" spans="1:1" s="19" customFormat="1" ht="15" customHeight="1">
      <c r="A60" s="18" t="s">
        <v>268</v>
      </c>
    </row>
    <row r="61" spans="1:1" s="19" customFormat="1" ht="15" customHeight="1">
      <c r="A61" s="18" t="s">
        <v>269</v>
      </c>
    </row>
    <row r="62" spans="1:1" s="19" customFormat="1" ht="15" customHeight="1">
      <c r="A62" s="18" t="s">
        <v>270</v>
      </c>
    </row>
    <row r="63" spans="1:1" s="19" customFormat="1" ht="15" customHeight="1">
      <c r="A63" s="18" t="s">
        <v>271</v>
      </c>
    </row>
    <row r="64" spans="1:1" s="19" customFormat="1" ht="15" customHeight="1">
      <c r="A64" s="18" t="s">
        <v>272</v>
      </c>
    </row>
    <row r="65" spans="1:1" s="19" customFormat="1" ht="15" customHeight="1">
      <c r="A65" s="18" t="s">
        <v>273</v>
      </c>
    </row>
    <row r="66" spans="1:1" s="19" customFormat="1" ht="15" customHeight="1">
      <c r="A66" s="18" t="s">
        <v>274</v>
      </c>
    </row>
    <row r="67" spans="1:1" s="19" customFormat="1" ht="15" customHeight="1">
      <c r="A67" s="18" t="s">
        <v>275</v>
      </c>
    </row>
    <row r="68" spans="1:1" s="19" customFormat="1" ht="15" customHeight="1">
      <c r="A68" s="18" t="s">
        <v>2</v>
      </c>
    </row>
    <row r="69" spans="1:1" s="19" customFormat="1" ht="15" customHeight="1">
      <c r="A69" s="18" t="s">
        <v>276</v>
      </c>
    </row>
    <row r="70" spans="1:1" s="19" customFormat="1" ht="15" customHeight="1">
      <c r="A70" s="18" t="s">
        <v>277</v>
      </c>
    </row>
    <row r="71" spans="1:1" s="19" customFormat="1" ht="15" customHeight="1">
      <c r="A71" s="18" t="s">
        <v>278</v>
      </c>
    </row>
    <row r="72" spans="1:1" s="19" customFormat="1" ht="15" customHeight="1">
      <c r="A72" s="18" t="s">
        <v>279</v>
      </c>
    </row>
    <row r="73" spans="1:1" s="19" customFormat="1" ht="15" customHeight="1">
      <c r="A73" s="18" t="s">
        <v>280</v>
      </c>
    </row>
    <row r="74" spans="1:1" s="19" customFormat="1" ht="15" customHeight="1">
      <c r="A74" s="18" t="s">
        <v>281</v>
      </c>
    </row>
    <row r="75" spans="1:1" s="19" customFormat="1" ht="15" customHeight="1">
      <c r="A75" s="18" t="s">
        <v>282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B9CFDDAFF720AE469F3006C444810F3F" ma:contentTypeVersion="" ma:contentTypeDescription="" ma:contentTypeScope="" ma:versionID="7ebb26438c0fe4fafc960c99fe96712c">
  <xsd:schema xmlns:xsd="http://www.w3.org/2001/XMLSchema" xmlns:xs="http://www.w3.org/2001/XMLSchema" xmlns:p="http://schemas.microsoft.com/office/2006/metadata/properties" xmlns:ns1="http://schemas.microsoft.com/sharepoint/v3" xmlns:ns2="E1AB5319-4ED2-4D42-9606-DB2051B7FF79" targetNamespace="http://schemas.microsoft.com/office/2006/metadata/properties" ma:root="true" ma:fieldsID="315b0d17020447a62bc4440b41caf33e" ns1:_="" ns2:_="">
    <xsd:import namespace="http://schemas.microsoft.com/sharepoint/v3"/>
    <xsd:import namespace="E1AB5319-4ED2-4D42-9606-DB2051B7FF79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B5319-4ED2-4D42-9606-DB2051B7FF79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E1AB5319-4ED2-4D42-9606-DB2051B7FF79" xsi:nil="true"/>
    <Comments xmlns="E1AB5319-4ED2-4D42-9606-DB2051B7FF79" xsi:nil="true"/>
    <needDetail xmlns="E1AB5319-4ED2-4D42-9606-DB2051B7FF79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D8B932-FB1F-4610-95AB-687A89129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AB5319-4ED2-4D42-9606-DB2051B7F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  <ds:schemaRef ds:uri="E1AB5319-4ED2-4D42-9606-DB2051B7FF7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2021-03-13T11:15:18Z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0x0101006CB92C11A11C4849B1A04E87CB5CBA3E00B9CFDDAFF720AE469F3006C444810F3F</vt:lpwstr>
  </property>
</Properties>
</file>